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0"/>
  </bookViews>
  <sheets>
    <sheet name="Instrucciones" sheetId="1" r:id="rId1"/>
    <sheet name="1.Datos_Básicos" sheetId="2" r:id="rId2"/>
    <sheet name="2 Calidad Operación" sheetId="3" r:id="rId3"/>
    <sheet name="3. Impacto Operación" sheetId="4" r:id="rId4"/>
    <sheet name="4.Presupuesto_Financiación" sheetId="5" r:id="rId5"/>
    <sheet name="DatosBásicos_SAP" sheetId="6" state="hidden" r:id="rId6"/>
  </sheets>
  <definedNames>
    <definedName name="_xlfn.AGGREGATE" hidden="1">#NAME?</definedName>
    <definedName name="_xlfn.SINGLE" hidden="1">#NAME?</definedName>
    <definedName name="_xlnm.Print_Area" localSheetId="1">'1.Datos_Básicos'!$B$1:$N$86</definedName>
    <definedName name="_xlnm.Print_Area" localSheetId="2">'2 Calidad Operación'!$B$1:$M$168</definedName>
    <definedName name="_xlnm.Print_Area" localSheetId="3">'3. Impacto Operación'!$B$1:$M$58</definedName>
    <definedName name="_xlnm.Print_Area" localSheetId="4">'4.Presupuesto_Financiación'!$B$1:$N$81</definedName>
    <definedName name="_xlnm.Print_Area" localSheetId="5">'DatosBásicos_SAP'!$B$7:$B$9</definedName>
    <definedName name="_xlnm.Print_Area" localSheetId="0">'Instrucciones'!$B$1:$J$32</definedName>
  </definedNames>
  <calcPr fullCalcOnLoad="1"/>
</workbook>
</file>

<file path=xl/sharedStrings.xml><?xml version="1.0" encoding="utf-8"?>
<sst xmlns="http://schemas.openxmlformats.org/spreadsheetml/2006/main" count="322" uniqueCount="258">
  <si>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</si>
  <si>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</si>
  <si>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</si>
  <si>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</si>
  <si>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</si>
  <si>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</si>
  <si>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</si>
  <si>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</si>
  <si>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</si>
  <si>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</si>
  <si>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</si>
  <si>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</si>
  <si>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</si>
  <si>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</si>
  <si>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</si>
  <si>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</si>
  <si>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</si>
  <si>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</si>
  <si>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</si>
  <si>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</si>
  <si>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</si>
  <si>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</si>
  <si>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</si>
  <si>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</si>
  <si>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</si>
  <si>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</si>
  <si>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</si>
  <si>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</si>
  <si>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</si>
  <si>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</si>
  <si>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</si>
  <si>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</si>
  <si>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</si>
  <si>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</si>
  <si>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</si>
  <si>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</si>
  <si>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</si>
  <si>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</si>
  <si>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</si>
  <si>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</si>
  <si>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</si>
  <si>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</si>
  <si>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</si>
  <si>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</si>
  <si>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</si>
  <si>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</si>
  <si>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</si>
  <si>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</si>
  <si>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</si>
  <si>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</si>
  <si>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</si>
  <si>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</si>
  <si>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</si>
  <si>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</si>
  <si>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</si>
  <si>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</si>
  <si>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</si>
  <si>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</si>
  <si>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</si>
  <si>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</si>
  <si>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</si>
  <si>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</si>
  <si>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</si>
  <si>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</si>
  <si>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</si>
  <si>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</si>
  <si>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</si>
  <si>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</si>
  <si>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</si>
  <si>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</si>
  <si>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</si>
  <si>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</si>
  <si>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</si>
  <si>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</si>
  <si>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</si>
  <si>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</si>
  <si>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</si>
  <si>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</si>
  <si>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</si>
  <si>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</si>
  <si>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</si>
  <si>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</si>
  <si>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</si>
  <si>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</si>
  <si>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</si>
  <si>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</si>
  <si>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</si>
  <si>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</si>
  <si>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</si>
  <si>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</si>
  <si>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</si>
  <si>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</si>
  <si>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</si>
  <si>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</si>
  <si>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</si>
  <si>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</si>
  <si>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</si>
  <si>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</si>
  <si>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</si>
  <si>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</si>
  <si>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</si>
  <si>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</si>
  <si>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</si>
  <si>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</si>
  <si>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</si>
  <si>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</si>
  <si>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</si>
  <si>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</si>
  <si>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</si>
  <si>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</si>
  <si>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</si>
  <si>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</si>
  <si>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</si>
  <si>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</si>
  <si>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</si>
  <si>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</si>
  <si>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</si>
  <si>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</si>
  <si>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</si>
  <si>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</si>
  <si>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</si>
  <si>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</si>
  <si>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</si>
  <si>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</si>
  <si>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</si>
  <si>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</si>
  <si>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</si>
  <si>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</si>
  <si>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</si>
  <si>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</si>
  <si>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</si>
  <si>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</si>
  <si>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</si>
  <si>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</si>
  <si>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</si>
  <si>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</si>
  <si>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</si>
  <si>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</si>
  <si>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</si>
  <si>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</si>
  <si>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</si>
  <si>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</si>
  <si>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</si>
  <si>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</si>
  <si>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</si>
  <si>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</si>
  <si>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</si>
  <si>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</si>
  <si>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</si>
  <si>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</si>
  <si>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</si>
  <si>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</si>
  <si>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</si>
  <si>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</si>
  <si>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</si>
  <si>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</si>
  <si>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</si>
  <si>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</si>
  <si>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</si>
  <si>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</si>
  <si>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</si>
  <si>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</si>
  <si>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</si>
  <si>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</si>
  <si>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</si>
  <si>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</si>
  <si>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</si>
  <si>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</si>
  <si>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</si>
  <si>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</si>
  <si>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+D2 (Asturias, Ceuta y Galicia)</t>
  </si>
  <si>
    <t xml:space="preserve"> -D (Extremadura)</t>
  </si>
  <si>
    <t>Horas de formación en puesto de trabajo</t>
  </si>
  <si>
    <t>Importe previsto ayuda</t>
  </si>
  <si>
    <t>Hombres</t>
  </si>
  <si>
    <t>Mujeres</t>
  </si>
  <si>
    <t>Total</t>
  </si>
  <si>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</si>
  <si>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</si>
  <si>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</si>
  <si>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t xml:space="preserve">                          </t>
  </si>
  <si>
    <t>#1</t>
  </si>
  <si>
    <t>#2</t>
  </si>
  <si>
    <t>#3</t>
  </si>
  <si>
    <t>#4</t>
  </si>
  <si>
    <t>#5</t>
  </si>
  <si>
    <t>#6</t>
  </si>
  <si>
    <t>#7</t>
  </si>
  <si>
    <t>#8</t>
  </si>
  <si>
    <t>#9</t>
  </si>
  <si>
    <t>#10</t>
  </si>
  <si>
    <t>Nombre empresa / CEE</t>
  </si>
  <si>
    <t>Centro Especial de Empleo (propio de la entidad)</t>
  </si>
  <si>
    <t>Centro Especial de Empleo (ajeno, de otra entidad)</t>
  </si>
  <si>
    <t>Tipología</t>
  </si>
  <si>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</si>
  <si>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</si>
  <si>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</si>
  <si>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</si>
  <si>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</si>
  <si>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</si>
  <si>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</si>
  <si>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</si>
  <si>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</si>
  <si>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</si>
  <si>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</si>
  <si>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</si>
  <si>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</si>
  <si>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</si>
  <si>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</si>
  <si>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</si>
  <si>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</si>
  <si>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</si>
  <si>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</si>
  <si>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</si>
  <si>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</si>
  <si>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</si>
  <si>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</si>
  <si>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Sector</t>
  </si>
  <si>
    <t>Comentarios (de considerarse necesario)</t>
  </si>
  <si>
    <r>
      <t xml:space="preserve">Indique el </t>
    </r>
    <r>
      <rPr>
        <b/>
        <u val="single"/>
        <sz val="14"/>
        <color indexed="8"/>
        <rFont val="Arial"/>
        <family val="2"/>
      </rPr>
      <t>nombre/objeto</t>
    </r>
    <r>
      <rPr>
        <b/>
        <sz val="14"/>
        <color indexed="8"/>
        <rFont val="Arial"/>
        <family val="2"/>
      </rPr>
      <t xml:space="preserve"> de la operación (Límite 120 caracteres):</t>
    </r>
  </si>
  <si>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</si>
  <si>
    <t>Persona de contacto responsable de la Operación:</t>
  </si>
  <si>
    <t>III.  CALIDAD DE LA OPERACIÓN</t>
  </si>
  <si>
    <t>Nombre de la operación (Proviene automáticamente de la hoja 1.Datos_Básicos).</t>
  </si>
  <si>
    <t>IV.  IMPACTO DE LA OPERACIÓN</t>
  </si>
  <si>
    <t>Becas (trasnsporte y manutención)</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</si>
  <si>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t>
    </r>
  </si>
  <si>
    <t xml:space="preserve"> • Este formulario se enmarca en la convocatoria de ayudas de Fundación ONCE para operaciones dirigidas a personas con discapacidad. Estas operaciones estarán cofinanciadas por el Fondo Social Europeo en el marco del Programa Operativo de Inclusión Social y Economía Social (POISES) 2014-2020.</t>
  </si>
  <si>
    <t xml:space="preserve"> • En él se valorará a la entidad, la gestión de la operación, su impacto en los beneficiarios y en la sociedad, y su contribución al cumplimiento de las prioridades del FSE en general y del POISES en particular. </t>
  </si>
  <si>
    <t>Indique la categoría de región en la que se desarrolla la operación:</t>
  </si>
  <si>
    <t>Empresa Ordinaria</t>
  </si>
  <si>
    <t>Empresa de Inserción</t>
  </si>
  <si>
    <t>Empresa Pública</t>
  </si>
  <si>
    <t>Administración Pública (ayuntamientos, etc.)</t>
  </si>
  <si>
    <t>TEA- Autismo, Asperger..</t>
  </si>
  <si>
    <t xml:space="preserve"> Teléfono 1:</t>
  </si>
  <si>
    <t xml:space="preserve"> Página web:</t>
  </si>
  <si>
    <r>
      <rPr>
        <b/>
        <sz val="10"/>
        <color indexed="8"/>
        <rFont val="Arial"/>
        <family val="2"/>
      </rPr>
      <t xml:space="preserve">Nota: Si al cumplimentar el número de horas, alguna de las celdas le aparece en rojo, se debe a que dicho número no cumple con los requisitos de la convocatoria, por lo que deberá corregirla. </t>
    </r>
    <r>
      <rPr>
        <b/>
        <sz val="9.5"/>
        <color indexed="8"/>
        <rFont val="Arial"/>
        <family val="2"/>
      </rPr>
      <t>Recuerde que nunca pueden ser más horas de formación en puesto de trabajo que las de formación teórica</t>
    </r>
  </si>
  <si>
    <t>Comentario adicional (Límite 1.000 caracteres): Sobre el presupuesto, si van a subcontratar la formación o personal deben explicarlo aquí, indicando el importe en la descripción de la partida</t>
  </si>
  <si>
    <t>E-mail de Contacto Principal:</t>
  </si>
  <si>
    <t>CONVOCATORIA ESPECIFICA DE AYUDAS ECONÓMICAS PARA ZONA MENOS DESARROLLADA (-D) Y ZONA MAS DESARROLLADA (D2)  PARA LA SELECCIÓN DE OPERACIONES PARA EL REFUERZO DE LA EMPLEABILIDAD DE PERSONAS CON DISCAPACIDAD “UNO A UNO” - POISES 2023</t>
  </si>
  <si>
    <r>
      <t xml:space="preserve"> • Una vez cumplimentado, por favor envíe el formulario y la documentación de soporte a </t>
    </r>
    <r>
      <rPr>
        <b/>
        <u val="single"/>
        <sz val="16"/>
        <color indexed="12"/>
        <rFont val="Arial"/>
        <family val="2"/>
      </rPr>
      <t xml:space="preserve">poises2023@gen.fundaciononce.es </t>
    </r>
  </si>
  <si>
    <r>
      <t xml:space="preserve"> • Para más información o para aclaración de dudas, envíe un correo electrónico a </t>
    </r>
    <r>
      <rPr>
        <b/>
        <u val="single"/>
        <sz val="16"/>
        <color indexed="12"/>
        <rFont val="Arial"/>
        <family val="2"/>
      </rPr>
      <t>poises2023@gen.fundaciononce.es</t>
    </r>
    <r>
      <rPr>
        <sz val="16"/>
        <color indexed="12"/>
        <rFont val="Arial"/>
        <family val="2"/>
      </rPr>
      <t xml:space="preserve">  </t>
    </r>
  </si>
  <si>
    <t>1. Desarrolle un resumen de la operación/programa para el que se solicita la ayuda, en el que se exponga de manera esquemática el desarrollo de su operación, en que consiste (Límite 2.000 caracteres).</t>
  </si>
  <si>
    <r>
      <t xml:space="preserve">2. Indique hacia que especialidad(es) formativa(s) (sector), está orientado el programa de formación objeto de la solicitud (operación), y justifique brevemente su elección. </t>
    </r>
    <r>
      <rPr>
        <sz val="14"/>
        <color indexed="8"/>
        <rFont val="Arial"/>
        <family val="2"/>
      </rPr>
      <t>Si el programa prevé orientarse a más de una especialidad formativa,</t>
    </r>
    <r>
      <rPr>
        <b/>
        <sz val="14"/>
        <color indexed="8"/>
        <rFont val="Arial"/>
        <family val="2"/>
      </rPr>
      <t xml:space="preserve"> indique la principal en la casilla y explique el resto en comentarios.</t>
    </r>
  </si>
  <si>
    <r>
      <t xml:space="preserve">3. Convenios / acuerdos para la realización de la formación práctica en puesto de trabajo. </t>
    </r>
    <r>
      <rPr>
        <sz val="14"/>
        <color indexed="8"/>
        <rFont val="Arial"/>
        <family val="2"/>
      </rPr>
      <t xml:space="preserve">Por favor, señale en qué empresas / Centros Especiales de Empleo se va a llevar a cabo la fase de formación práctica en puesto de trabajo (hasta un máximo de 10 empresas/CEE). </t>
    </r>
  </si>
  <si>
    <t>4. Por favor, indique el perfil de los profesionales que van a llevar a cabo el programa/operación, incluyendo una breve descripción de las funciones.</t>
  </si>
  <si>
    <r>
      <t>5. Calendario previsto de ejecución material de la operación</t>
    </r>
    <r>
      <rPr>
        <b/>
        <sz val="14"/>
        <rFont val="Arial"/>
        <family val="2"/>
      </rPr>
      <t xml:space="preserve"> (dd/mm/aaaa). La ejecución del programa/operación deberá ceñirse a dichas fechas. </t>
    </r>
  </si>
  <si>
    <r>
      <t xml:space="preserve">6. </t>
    </r>
    <r>
      <rPr>
        <b/>
        <u val="single"/>
        <sz val="14"/>
        <color indexed="8"/>
        <rFont val="Arial"/>
        <family val="2"/>
      </rPr>
      <t>Número de participantes</t>
    </r>
    <r>
      <rPr>
        <b/>
        <sz val="14"/>
        <color indexed="8"/>
        <rFont val="Arial"/>
        <family val="2"/>
      </rPr>
      <t xml:space="preserve"> que se prevé en su operación (recuerde que la cifra debe estar comprendida entre 5 y 10). Automáticamente, aparecerá en la celda contigua el importe máximo que podría concederse por esta operación.</t>
    </r>
  </si>
  <si>
    <r>
      <t xml:space="preserve">7.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su operación, </t>
    </r>
    <r>
      <rPr>
        <b/>
        <u val="single"/>
        <sz val="14"/>
        <color indexed="8"/>
        <rFont val="Arial"/>
        <family val="2"/>
      </rPr>
      <t>por participante</t>
    </r>
    <r>
      <rPr>
        <b/>
        <sz val="14"/>
        <color indexed="8"/>
        <rFont val="Arial"/>
        <family val="2"/>
      </rPr>
      <t>.</t>
    </r>
  </si>
  <si>
    <t>8. Indique la descripción de las actividades que contempla la operación y las fechas en las que tendrán lugar.</t>
  </si>
  <si>
    <t>Entidad de Economía Social</t>
  </si>
  <si>
    <t>Endidades Sociales de Economía Social</t>
  </si>
  <si>
    <t>Horas de formación teoría</t>
  </si>
  <si>
    <t>9. ¿Cuenta la entidad con experiencia previa en la tipología de operaciones/proyectos objeto de esta convocatoria? Si es así, descríbala. En caso contrario, indique cómo va a afrontar la falta de experiencia en este tipo de operación.</t>
  </si>
  <si>
    <t xml:space="preserve">10.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</si>
  <si>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11. A continuación deberá cumplimentar el presupuesto de gastos de la operación a desarrollar. Proponemos algunos gastos, sin embargo, la entidad puede añadir cualquier gasto que considere oportuno en los especios en blanco reservados para ello.</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</si>
</sst>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03">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b/>
      <u val="single"/>
      <sz val="14"/>
      <color indexed="8"/>
      <name val="Arial"/>
      <family val="2"/>
    </font>
    <font>
      <sz val="14"/>
      <color indexed="8"/>
      <name val="Arial"/>
      <family val="2"/>
    </font>
    <font>
      <sz val="8"/>
      <name val="Calibri"/>
      <family val="2"/>
    </font>
    <font>
      <b/>
      <sz val="9.5"/>
      <color indexed="8"/>
      <name val="Arial"/>
      <family val="2"/>
    </font>
    <font>
      <b/>
      <u val="single"/>
      <sz val="16"/>
      <color indexed="12"/>
      <name val="Arial"/>
      <family val="2"/>
    </font>
    <font>
      <sz val="16"/>
      <color indexed="12"/>
      <name val="Arial"/>
      <family val="2"/>
    </font>
    <font>
      <b/>
      <sz val="10"/>
      <color indexed="8"/>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1"/>
      <color indexed="55"/>
      <name val="Arial"/>
      <family val="2"/>
    </font>
    <font>
      <b/>
      <sz val="12"/>
      <color indexed="55"/>
      <name val="Arial"/>
      <family val="2"/>
    </font>
    <font>
      <b/>
      <sz val="11"/>
      <color indexed="9"/>
      <name val="Arial"/>
      <family val="2"/>
    </font>
    <font>
      <sz val="16"/>
      <color indexed="8"/>
      <name val="Arial"/>
      <family val="2"/>
    </font>
    <font>
      <b/>
      <sz val="16"/>
      <color indexed="55"/>
      <name val="Arial"/>
      <family val="2"/>
    </font>
    <font>
      <sz val="8"/>
      <name val="Segoe UI"/>
      <family val="2"/>
    </font>
    <font>
      <b/>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b/>
      <sz val="11"/>
      <color theme="0" tint="-0.3499799966812134"/>
      <name val="Arial"/>
      <family val="2"/>
    </font>
    <font>
      <b/>
      <sz val="12"/>
      <color theme="0" tint="-0.3499799966812134"/>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b/>
      <sz val="16"/>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2" fillId="21"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341">
    <xf numFmtId="0" fontId="0" fillId="0" borderId="0" xfId="0" applyFont="1" applyAlignment="1">
      <alignment/>
    </xf>
    <xf numFmtId="0" fontId="78" fillId="33" borderId="0" xfId="0" applyFont="1" applyFill="1" applyAlignment="1">
      <alignment/>
    </xf>
    <xf numFmtId="0" fontId="79" fillId="33" borderId="0" xfId="0" applyFont="1" applyFill="1" applyBorder="1" applyAlignment="1">
      <alignment vertical="center"/>
    </xf>
    <xf numFmtId="0" fontId="80" fillId="33" borderId="0" xfId="0" applyFont="1" applyFill="1" applyBorder="1" applyAlignment="1">
      <alignment/>
    </xf>
    <xf numFmtId="0" fontId="79" fillId="33" borderId="0" xfId="0" applyFont="1" applyFill="1" applyAlignment="1">
      <alignment/>
    </xf>
    <xf numFmtId="0" fontId="79" fillId="33" borderId="0" xfId="0" applyFont="1" applyFill="1" applyBorder="1" applyAlignment="1">
      <alignment/>
    </xf>
    <xf numFmtId="0" fontId="79" fillId="33" borderId="0" xfId="0" applyFont="1" applyFill="1" applyAlignment="1">
      <alignment horizontal="left" vertical="center"/>
    </xf>
    <xf numFmtId="0" fontId="79" fillId="33" borderId="0" xfId="0" applyFont="1" applyFill="1" applyAlignment="1" applyProtection="1">
      <alignment/>
      <protection/>
    </xf>
    <xf numFmtId="0" fontId="79" fillId="33" borderId="0" xfId="0" applyFont="1" applyFill="1" applyAlignment="1">
      <alignment horizontal="center" vertical="center"/>
    </xf>
    <xf numFmtId="0" fontId="81" fillId="33" borderId="0" xfId="0" applyFont="1" applyFill="1" applyAlignment="1">
      <alignment horizontal="center"/>
    </xf>
    <xf numFmtId="0" fontId="81" fillId="33" borderId="0" xfId="0" applyFont="1" applyFill="1" applyAlignment="1" applyProtection="1">
      <alignment horizontal="center"/>
      <protection/>
    </xf>
    <xf numFmtId="0" fontId="82" fillId="33" borderId="0" xfId="46" applyFont="1" applyFill="1" applyBorder="1" applyAlignment="1" applyProtection="1">
      <alignment vertical="center"/>
      <protection/>
    </xf>
    <xf numFmtId="0" fontId="81" fillId="33" borderId="0" xfId="0" applyFont="1" applyFill="1" applyAlignment="1">
      <alignment horizontal="center" vertical="center"/>
    </xf>
    <xf numFmtId="0" fontId="81" fillId="33" borderId="0" xfId="0" applyFont="1" applyFill="1" applyBorder="1" applyAlignment="1">
      <alignment horizontal="center" vertical="center"/>
    </xf>
    <xf numFmtId="0" fontId="83" fillId="33" borderId="0" xfId="0" applyFont="1" applyFill="1" applyBorder="1" applyAlignment="1">
      <alignment horizontal="left"/>
    </xf>
    <xf numFmtId="0" fontId="82" fillId="33" borderId="0" xfId="46" applyFont="1" applyFill="1" applyAlignment="1" applyProtection="1">
      <alignment vertical="center"/>
      <protection/>
    </xf>
    <xf numFmtId="0" fontId="79" fillId="3" borderId="10" xfId="0" applyFont="1" applyFill="1" applyBorder="1" applyAlignment="1" applyProtection="1">
      <alignment/>
      <protection/>
    </xf>
    <xf numFmtId="0" fontId="79" fillId="3" borderId="11" xfId="0" applyFont="1" applyFill="1" applyBorder="1" applyAlignment="1" applyProtection="1">
      <alignment/>
      <protection/>
    </xf>
    <xf numFmtId="0" fontId="79" fillId="3" borderId="11" xfId="0" applyFont="1" applyFill="1" applyBorder="1" applyAlignment="1" applyProtection="1">
      <alignment/>
      <protection/>
    </xf>
    <xf numFmtId="0" fontId="79" fillId="3" borderId="12" xfId="0" applyFont="1" applyFill="1" applyBorder="1" applyAlignment="1" applyProtection="1">
      <alignment/>
      <protection/>
    </xf>
    <xf numFmtId="0" fontId="79" fillId="33" borderId="0" xfId="0" applyFont="1" applyFill="1" applyBorder="1" applyAlignment="1" applyProtection="1">
      <alignment/>
      <protection/>
    </xf>
    <xf numFmtId="0" fontId="79" fillId="33" borderId="13" xfId="0" applyFont="1" applyFill="1" applyBorder="1" applyAlignment="1" applyProtection="1">
      <alignment horizontal="center" vertical="center"/>
      <protection/>
    </xf>
    <xf numFmtId="0" fontId="79" fillId="3" borderId="13" xfId="0" applyFont="1" applyFill="1" applyBorder="1" applyAlignment="1" applyProtection="1">
      <alignment/>
      <protection/>
    </xf>
    <xf numFmtId="0" fontId="79" fillId="33" borderId="13" xfId="0" applyFont="1" applyFill="1" applyBorder="1" applyAlignment="1" applyProtection="1">
      <alignment horizontal="center"/>
      <protection/>
    </xf>
    <xf numFmtId="0" fontId="83" fillId="33" borderId="13" xfId="0" applyFont="1" applyFill="1" applyBorder="1" applyAlignment="1" applyProtection="1">
      <alignment horizontal="center" vertical="center"/>
      <protection/>
    </xf>
    <xf numFmtId="0" fontId="79" fillId="3" borderId="14" xfId="0" applyFont="1" applyFill="1" applyBorder="1" applyAlignment="1" applyProtection="1">
      <alignment/>
      <protection/>
    </xf>
    <xf numFmtId="0" fontId="4" fillId="33" borderId="0" xfId="0" applyFont="1" applyFill="1" applyBorder="1" applyAlignment="1" applyProtection="1">
      <alignment/>
      <protection/>
    </xf>
    <xf numFmtId="0" fontId="79" fillId="33" borderId="0" xfId="0" applyFont="1" applyFill="1" applyBorder="1" applyAlignment="1" applyProtection="1">
      <alignment/>
      <protection/>
    </xf>
    <xf numFmtId="0" fontId="79" fillId="33" borderId="0" xfId="0" applyFont="1" applyFill="1" applyBorder="1" applyAlignment="1" applyProtection="1">
      <alignment horizontal="center" vertical="center"/>
      <protection/>
    </xf>
    <xf numFmtId="0" fontId="80" fillId="3" borderId="0" xfId="0" applyFont="1" applyFill="1" applyBorder="1" applyAlignment="1" applyProtection="1">
      <alignment/>
      <protection/>
    </xf>
    <xf numFmtId="0" fontId="79" fillId="33" borderId="0" xfId="0" applyFont="1" applyFill="1" applyAlignment="1" applyProtection="1">
      <alignment horizontal="center" vertical="center"/>
      <protection/>
    </xf>
    <xf numFmtId="0" fontId="80" fillId="33" borderId="0" xfId="0" applyFont="1" applyFill="1" applyBorder="1" applyAlignment="1" applyProtection="1">
      <alignment/>
      <protection/>
    </xf>
    <xf numFmtId="0" fontId="84"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79" fillId="33" borderId="0" xfId="0" applyFont="1" applyFill="1" applyBorder="1" applyAlignment="1" applyProtection="1">
      <alignment horizontal="left" vertical="top" wrapText="1"/>
      <protection/>
    </xf>
    <xf numFmtId="0" fontId="79" fillId="33" borderId="0" xfId="0" applyFont="1" applyFill="1" applyBorder="1" applyAlignment="1" applyProtection="1">
      <alignment vertical="center"/>
      <protection/>
    </xf>
    <xf numFmtId="0" fontId="79" fillId="33" borderId="0" xfId="0" applyFont="1" applyFill="1" applyBorder="1" applyAlignment="1" applyProtection="1">
      <alignment horizontal="center" vertical="center" wrapText="1"/>
      <protection/>
    </xf>
    <xf numFmtId="0" fontId="79"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79" fillId="3" borderId="15" xfId="0" applyFont="1" applyFill="1" applyBorder="1" applyAlignment="1" applyProtection="1">
      <alignment/>
      <protection/>
    </xf>
    <xf numFmtId="0" fontId="79" fillId="3" borderId="16" xfId="0" applyFont="1" applyFill="1" applyBorder="1" applyAlignment="1" applyProtection="1">
      <alignment/>
      <protection/>
    </xf>
    <xf numFmtId="0" fontId="79" fillId="3" borderId="17" xfId="0" applyFont="1" applyFill="1" applyBorder="1" applyAlignment="1" applyProtection="1">
      <alignment/>
      <protection/>
    </xf>
    <xf numFmtId="0" fontId="79" fillId="3" borderId="10" xfId="0" applyFont="1" applyFill="1" applyBorder="1" applyAlignment="1" applyProtection="1">
      <alignment/>
      <protection/>
    </xf>
    <xf numFmtId="0" fontId="79" fillId="3" borderId="14" xfId="0" applyFont="1" applyFill="1" applyBorder="1" applyAlignment="1" applyProtection="1">
      <alignment/>
      <protection/>
    </xf>
    <xf numFmtId="0" fontId="83"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9" fillId="34" borderId="0" xfId="0" applyFont="1" applyFill="1" applyAlignment="1" applyProtection="1">
      <alignment/>
      <protection/>
    </xf>
    <xf numFmtId="0" fontId="79" fillId="3" borderId="18" xfId="0" applyFont="1" applyFill="1" applyBorder="1" applyAlignment="1" applyProtection="1">
      <alignment/>
      <protection/>
    </xf>
    <xf numFmtId="0" fontId="80" fillId="35" borderId="13" xfId="0" applyFont="1" applyFill="1" applyBorder="1" applyAlignment="1" applyProtection="1">
      <alignment horizontal="center" vertical="center" wrapText="1"/>
      <protection locked="0"/>
    </xf>
    <xf numFmtId="0" fontId="84" fillId="33" borderId="0" xfId="0" applyFont="1" applyFill="1" applyBorder="1" applyAlignment="1">
      <alignment horizontal="center" vertical="center"/>
    </xf>
    <xf numFmtId="0" fontId="83" fillId="33" borderId="0" xfId="0" applyFont="1" applyFill="1" applyAlignment="1" applyProtection="1">
      <alignment/>
      <protection/>
    </xf>
    <xf numFmtId="0" fontId="80" fillId="3" borderId="15" xfId="0" applyFont="1" applyFill="1" applyBorder="1" applyAlignment="1" applyProtection="1">
      <alignment/>
      <protection/>
    </xf>
    <xf numFmtId="0" fontId="79" fillId="3" borderId="16" xfId="0" applyFont="1" applyFill="1" applyBorder="1" applyAlignment="1" applyProtection="1">
      <alignment vertical="top"/>
      <protection/>
    </xf>
    <xf numFmtId="0" fontId="80" fillId="3" borderId="10" xfId="0" applyFont="1" applyFill="1" applyBorder="1" applyAlignment="1" applyProtection="1">
      <alignment/>
      <protection/>
    </xf>
    <xf numFmtId="0" fontId="79" fillId="3" borderId="0" xfId="0" applyFont="1" applyFill="1" applyBorder="1" applyAlignment="1" applyProtection="1">
      <alignment/>
      <protection/>
    </xf>
    <xf numFmtId="0" fontId="79" fillId="3" borderId="19" xfId="0" applyFont="1" applyFill="1" applyBorder="1" applyAlignment="1" applyProtection="1">
      <alignment/>
      <protection/>
    </xf>
    <xf numFmtId="0" fontId="79" fillId="3" borderId="10" xfId="0" applyFont="1" applyFill="1" applyBorder="1" applyAlignment="1" applyProtection="1">
      <alignment vertical="top"/>
      <protection/>
    </xf>
    <xf numFmtId="0" fontId="80" fillId="3" borderId="18" xfId="0" applyFont="1" applyFill="1" applyBorder="1" applyAlignment="1" applyProtection="1">
      <alignment/>
      <protection/>
    </xf>
    <xf numFmtId="0" fontId="80" fillId="3" borderId="11" xfId="0" applyFont="1" applyFill="1" applyBorder="1" applyAlignment="1" applyProtection="1">
      <alignment/>
      <protection/>
    </xf>
    <xf numFmtId="0" fontId="80" fillId="3" borderId="12" xfId="0" applyFont="1" applyFill="1" applyBorder="1" applyAlignment="1" applyProtection="1">
      <alignment/>
      <protection/>
    </xf>
    <xf numFmtId="0" fontId="80" fillId="3" borderId="19" xfId="0" applyFont="1" applyFill="1" applyBorder="1" applyAlignment="1" applyProtection="1">
      <alignment/>
      <protection/>
    </xf>
    <xf numFmtId="0" fontId="80" fillId="3" borderId="20" xfId="0" applyFont="1" applyFill="1" applyBorder="1" applyAlignment="1" applyProtection="1">
      <alignment/>
      <protection/>
    </xf>
    <xf numFmtId="0" fontId="80" fillId="3" borderId="21" xfId="0" applyFont="1" applyFill="1" applyBorder="1" applyAlignment="1" applyProtection="1">
      <alignment/>
      <protection/>
    </xf>
    <xf numFmtId="0" fontId="81" fillId="33" borderId="0" xfId="0" applyFont="1" applyFill="1" applyBorder="1" applyAlignment="1" applyProtection="1">
      <alignment horizontal="left" vertical="top"/>
      <protection/>
    </xf>
    <xf numFmtId="0" fontId="79" fillId="33" borderId="0" xfId="0" applyFont="1" applyFill="1" applyBorder="1" applyAlignment="1" applyProtection="1">
      <alignment horizontal="left" vertical="center" wrapText="1"/>
      <protection/>
    </xf>
    <xf numFmtId="0" fontId="85" fillId="33" borderId="0" xfId="0" applyFont="1" applyFill="1" applyBorder="1" applyAlignment="1" applyProtection="1">
      <alignment vertical="top" wrapText="1"/>
      <protection/>
    </xf>
    <xf numFmtId="0" fontId="79" fillId="33" borderId="0" xfId="0" applyFont="1" applyFill="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0" xfId="0" applyFont="1" applyFill="1" applyAlignment="1" applyProtection="1">
      <alignment/>
      <protection/>
    </xf>
    <xf numFmtId="0" fontId="81" fillId="33" borderId="0" xfId="0" applyFont="1" applyFill="1" applyBorder="1" applyAlignment="1" applyProtection="1">
      <alignment horizontal="right" vertical="center"/>
      <protection/>
    </xf>
    <xf numFmtId="0" fontId="85" fillId="33" borderId="0" xfId="0" applyFont="1" applyFill="1" applyBorder="1" applyAlignment="1" applyProtection="1">
      <alignment/>
      <protection/>
    </xf>
    <xf numFmtId="0" fontId="79" fillId="33" borderId="0" xfId="0" applyFont="1" applyFill="1" applyBorder="1" applyAlignment="1" applyProtection="1">
      <alignment horizontal="center" vertical="top" wrapText="1"/>
      <protection/>
    </xf>
    <xf numFmtId="0" fontId="85" fillId="33" borderId="0" xfId="0" applyFont="1" applyFill="1" applyBorder="1" applyAlignment="1" applyProtection="1">
      <alignment horizontal="left" vertical="center"/>
      <protection/>
    </xf>
    <xf numFmtId="0" fontId="85" fillId="33" borderId="0" xfId="0" applyFont="1" applyFill="1" applyBorder="1" applyAlignment="1" applyProtection="1">
      <alignment horizontal="right" vertical="center"/>
      <protection/>
    </xf>
    <xf numFmtId="0" fontId="80"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vertical="center"/>
      <protection/>
    </xf>
    <xf numFmtId="0" fontId="79" fillId="33" borderId="0" xfId="0" applyFont="1" applyFill="1" applyAlignment="1" applyProtection="1">
      <alignment vertical="top"/>
      <protection/>
    </xf>
    <xf numFmtId="1" fontId="83" fillId="33" borderId="13" xfId="0" applyNumberFormat="1" applyFont="1" applyFill="1" applyBorder="1" applyAlignment="1" applyProtection="1">
      <alignment horizontal="center" vertical="center" wrapText="1"/>
      <protection/>
    </xf>
    <xf numFmtId="0" fontId="83" fillId="33" borderId="0" xfId="0" applyFont="1" applyFill="1" applyBorder="1" applyAlignment="1" applyProtection="1">
      <alignment/>
      <protection/>
    </xf>
    <xf numFmtId="0" fontId="79" fillId="3" borderId="0" xfId="0" applyFont="1" applyFill="1" applyBorder="1" applyAlignment="1" applyProtection="1">
      <alignment/>
      <protection/>
    </xf>
    <xf numFmtId="0" fontId="79" fillId="33" borderId="0" xfId="0" applyFont="1" applyFill="1" applyBorder="1" applyAlignment="1" applyProtection="1">
      <alignment horizontal="left"/>
      <protection/>
    </xf>
    <xf numFmtId="0" fontId="79" fillId="3" borderId="18" xfId="0" applyFont="1" applyFill="1" applyBorder="1" applyAlignment="1" applyProtection="1">
      <alignment/>
      <protection/>
    </xf>
    <xf numFmtId="0" fontId="83" fillId="33" borderId="0" xfId="0" applyFont="1" applyFill="1" applyBorder="1" applyAlignment="1" applyProtection="1">
      <alignment horizontal="left" vertical="center" wrapText="1"/>
      <protection/>
    </xf>
    <xf numFmtId="166" fontId="86" fillId="33" borderId="0" xfId="0" applyNumberFormat="1" applyFont="1" applyFill="1" applyBorder="1" applyAlignment="1" applyProtection="1">
      <alignment horizontal="center" vertical="center" wrapText="1"/>
      <protection/>
    </xf>
    <xf numFmtId="0" fontId="85" fillId="33" borderId="0" xfId="0" applyFont="1" applyFill="1" applyAlignment="1" applyProtection="1">
      <alignment horizontal="left" vertical="center"/>
      <protection/>
    </xf>
    <xf numFmtId="0" fontId="79" fillId="33" borderId="0" xfId="0" applyFont="1" applyFill="1" applyAlignment="1" applyProtection="1">
      <alignment horizontal="left"/>
      <protection/>
    </xf>
    <xf numFmtId="1" fontId="83" fillId="33" borderId="22" xfId="0" applyNumberFormat="1"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protection/>
    </xf>
    <xf numFmtId="0" fontId="79" fillId="33" borderId="0" xfId="0" applyFont="1" applyFill="1" applyBorder="1" applyAlignment="1">
      <alignment horizontal="left" vertical="center" wrapText="1"/>
    </xf>
    <xf numFmtId="0" fontId="80" fillId="33" borderId="0" xfId="0" applyFont="1" applyFill="1" applyBorder="1" applyAlignment="1">
      <alignment vertical="center" wrapText="1"/>
    </xf>
    <xf numFmtId="0" fontId="87" fillId="33" borderId="0" xfId="0" applyFont="1" applyFill="1" applyBorder="1" applyAlignment="1">
      <alignment vertical="center" wrapText="1"/>
    </xf>
    <xf numFmtId="10" fontId="88" fillId="33" borderId="0" xfId="0" applyNumberFormat="1" applyFont="1" applyFill="1" applyBorder="1" applyAlignment="1">
      <alignment vertical="center" wrapText="1"/>
    </xf>
    <xf numFmtId="0" fontId="79" fillId="33" borderId="0" xfId="0" applyFont="1" applyFill="1" applyBorder="1" applyAlignment="1">
      <alignment vertical="center" wrapText="1"/>
    </xf>
    <xf numFmtId="0" fontId="89" fillId="33" borderId="0" xfId="0" applyFont="1" applyFill="1" applyBorder="1" applyAlignment="1">
      <alignment vertical="center" wrapText="1"/>
    </xf>
    <xf numFmtId="0" fontId="81" fillId="33" borderId="0" xfId="0" applyFont="1" applyFill="1" applyBorder="1" applyAlignment="1" applyProtection="1">
      <alignment horizontal="left" vertical="center"/>
      <protection/>
    </xf>
    <xf numFmtId="0" fontId="90" fillId="33" borderId="0" xfId="46" applyFont="1" applyFill="1" applyAlignment="1" applyProtection="1">
      <alignment vertical="center"/>
      <protection/>
    </xf>
    <xf numFmtId="0" fontId="90" fillId="33" borderId="0" xfId="46" applyFont="1" applyFill="1" applyAlignment="1" applyProtection="1">
      <alignment horizontal="center" vertical="top"/>
      <protection/>
    </xf>
    <xf numFmtId="0" fontId="91" fillId="24" borderId="12" xfId="0" applyFont="1" applyFill="1" applyBorder="1" applyAlignment="1" applyProtection="1">
      <alignment horizontal="center" vertical="center"/>
      <protection/>
    </xf>
    <xf numFmtId="0" fontId="91" fillId="0" borderId="0" xfId="0" applyFont="1" applyFill="1" applyBorder="1" applyAlignment="1" applyProtection="1">
      <alignment vertical="center"/>
      <protection/>
    </xf>
    <xf numFmtId="0" fontId="84" fillId="0" borderId="0" xfId="0" applyFont="1" applyFill="1" applyBorder="1" applyAlignment="1" applyProtection="1">
      <alignment horizontal="center" vertical="center"/>
      <protection/>
    </xf>
    <xf numFmtId="0" fontId="79" fillId="0" borderId="0" xfId="0" applyFont="1" applyFill="1" applyBorder="1" applyAlignment="1" applyProtection="1">
      <alignment/>
      <protection/>
    </xf>
    <xf numFmtId="0" fontId="81" fillId="0" borderId="0" xfId="0" applyFont="1" applyFill="1" applyBorder="1" applyAlignment="1" applyProtection="1">
      <alignment horizontal="center"/>
      <protection/>
    </xf>
    <xf numFmtId="0" fontId="79" fillId="36" borderId="0" xfId="0" applyFont="1" applyFill="1" applyAlignment="1">
      <alignment/>
    </xf>
    <xf numFmtId="0" fontId="80" fillId="33" borderId="13" xfId="0" applyFont="1" applyFill="1" applyBorder="1" applyAlignment="1" applyProtection="1">
      <alignment horizontal="left" vertical="top" wrapText="1"/>
      <protection locked="0"/>
    </xf>
    <xf numFmtId="0" fontId="92" fillId="33" borderId="0" xfId="0" applyFont="1" applyFill="1" applyAlignment="1" applyProtection="1">
      <alignment vertical="center"/>
      <protection locked="0"/>
    </xf>
    <xf numFmtId="0" fontId="93" fillId="35" borderId="13" xfId="0" applyFont="1" applyFill="1" applyBorder="1" applyAlignment="1" applyProtection="1">
      <alignment vertical="top"/>
      <protection locked="0"/>
    </xf>
    <xf numFmtId="0" fontId="80" fillId="33" borderId="13" xfId="0" applyFont="1" applyFill="1" applyBorder="1" applyAlignment="1" applyProtection="1">
      <alignment horizontal="left" vertical="top"/>
      <protection locked="0"/>
    </xf>
    <xf numFmtId="1" fontId="80" fillId="33" borderId="13" xfId="0" applyNumberFormat="1" applyFont="1" applyFill="1" applyBorder="1" applyAlignment="1" applyProtection="1">
      <alignment horizontal="left" vertical="top"/>
      <protection locked="0"/>
    </xf>
    <xf numFmtId="0" fontId="80" fillId="33" borderId="13" xfId="0" applyNumberFormat="1" applyFont="1" applyFill="1" applyBorder="1" applyAlignment="1" applyProtection="1">
      <alignment horizontal="left" vertical="top"/>
      <protection locked="0"/>
    </xf>
    <xf numFmtId="14" fontId="80" fillId="33" borderId="13" xfId="0" applyNumberFormat="1" applyFont="1" applyFill="1" applyBorder="1" applyAlignment="1" applyProtection="1">
      <alignment horizontal="left" vertical="top"/>
      <protection locked="0"/>
    </xf>
    <xf numFmtId="0" fontId="79"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2" fillId="33" borderId="0" xfId="0" applyFont="1" applyFill="1" applyAlignment="1" applyProtection="1">
      <alignment vertical="top"/>
      <protection locked="0"/>
    </xf>
    <xf numFmtId="0" fontId="93" fillId="35" borderId="13" xfId="0" applyFont="1" applyFill="1" applyBorder="1" applyAlignment="1" applyProtection="1">
      <alignment horizontal="left" vertical="top"/>
      <protection locked="0"/>
    </xf>
    <xf numFmtId="0" fontId="80" fillId="33" borderId="13" xfId="0" applyFont="1" applyFill="1" applyBorder="1" applyAlignment="1" applyProtection="1">
      <alignment horizontal="left" vertical="top" wrapText="1"/>
      <protection locked="0"/>
    </xf>
    <xf numFmtId="0" fontId="81" fillId="0" borderId="0" xfId="0" applyFont="1" applyFill="1" applyAlignment="1" applyProtection="1">
      <alignment horizontal="center"/>
      <protection/>
    </xf>
    <xf numFmtId="0" fontId="94" fillId="33" borderId="0" xfId="46" applyFont="1" applyFill="1" applyAlignment="1" applyProtection="1">
      <alignment vertical="center"/>
      <protection/>
    </xf>
    <xf numFmtId="0" fontId="81"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5" fillId="36" borderId="13" xfId="0" applyFont="1" applyFill="1" applyBorder="1" applyAlignment="1" applyProtection="1">
      <alignment horizontal="center" vertical="center" wrapText="1"/>
      <protection/>
    </xf>
    <xf numFmtId="9" fontId="79" fillId="33" borderId="0" xfId="0" applyNumberFormat="1" applyFont="1" applyFill="1" applyBorder="1" applyAlignment="1" applyProtection="1">
      <alignment/>
      <protection/>
    </xf>
    <xf numFmtId="0" fontId="85" fillId="35" borderId="13" xfId="0" applyFont="1" applyFill="1" applyBorder="1" applyAlignment="1" applyProtection="1">
      <alignment vertical="center" wrapText="1"/>
      <protection/>
    </xf>
    <xf numFmtId="0" fontId="79" fillId="33" borderId="0" xfId="0" applyFont="1" applyFill="1" applyBorder="1" applyAlignment="1" applyProtection="1">
      <alignment vertical="top" wrapText="1"/>
      <protection locked="0"/>
    </xf>
    <xf numFmtId="166" fontId="80" fillId="33" borderId="0" xfId="0" applyNumberFormat="1" applyFont="1" applyFill="1" applyBorder="1" applyAlignment="1" applyProtection="1">
      <alignment horizontal="center" vertical="center"/>
      <protection locked="0"/>
    </xf>
    <xf numFmtId="0" fontId="85" fillId="35" borderId="22" xfId="0" applyFont="1" applyFill="1" applyBorder="1" applyAlignment="1" applyProtection="1">
      <alignment vertical="center" wrapText="1"/>
      <protection/>
    </xf>
    <xf numFmtId="166" fontId="80" fillId="33" borderId="13" xfId="0" applyNumberFormat="1" applyFont="1" applyFill="1" applyBorder="1" applyAlignment="1" applyProtection="1">
      <alignment horizontal="center" vertical="center"/>
      <protection locked="0"/>
    </xf>
    <xf numFmtId="0" fontId="92" fillId="37" borderId="13" xfId="0" applyFont="1" applyFill="1" applyBorder="1" applyAlignment="1" applyProtection="1">
      <alignment vertical="center" wrapText="1"/>
      <protection/>
    </xf>
    <xf numFmtId="0" fontId="81" fillId="33" borderId="0" xfId="0" applyFont="1" applyFill="1" applyBorder="1" applyAlignment="1">
      <alignment horizontal="center"/>
    </xf>
    <xf numFmtId="0" fontId="87" fillId="33" borderId="0" xfId="0" applyFont="1" applyFill="1" applyBorder="1" applyAlignment="1">
      <alignment horizontal="center" vertical="center"/>
    </xf>
    <xf numFmtId="0" fontId="81"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left" vertical="center" wrapText="1"/>
      <protection/>
    </xf>
    <xf numFmtId="0" fontId="79" fillId="33" borderId="0" xfId="0" applyFont="1" applyFill="1" applyBorder="1" applyAlignment="1" applyProtection="1">
      <alignment horizontal="left" vertical="top" wrapText="1"/>
      <protection/>
    </xf>
    <xf numFmtId="0" fontId="79" fillId="0" borderId="0" xfId="0" applyFont="1" applyFill="1" applyAlignment="1" applyProtection="1">
      <alignment/>
      <protection/>
    </xf>
    <xf numFmtId="0" fontId="85" fillId="0" borderId="0" xfId="0" applyFont="1" applyFill="1" applyBorder="1" applyAlignment="1" applyProtection="1">
      <alignment vertical="center" wrapText="1"/>
      <protection/>
    </xf>
    <xf numFmtId="0" fontId="79" fillId="0" borderId="0" xfId="0" applyFont="1" applyFill="1" applyBorder="1" applyAlignment="1" applyProtection="1">
      <alignment vertical="top" wrapText="1"/>
      <protection locked="0"/>
    </xf>
    <xf numFmtId="0" fontId="95" fillId="0" borderId="0" xfId="46" applyFont="1" applyFill="1" applyAlignment="1" applyProtection="1">
      <alignment vertical="center" wrapText="1"/>
      <protection/>
    </xf>
    <xf numFmtId="166" fontId="92" fillId="37" borderId="13" xfId="0" applyNumberFormat="1" applyFont="1" applyFill="1" applyBorder="1" applyAlignment="1" applyProtection="1">
      <alignment horizontal="center" vertical="center"/>
      <protection/>
    </xf>
    <xf numFmtId="166" fontId="80" fillId="33" borderId="13" xfId="0" applyNumberFormat="1" applyFont="1" applyFill="1" applyBorder="1" applyAlignment="1" applyProtection="1">
      <alignment horizontal="center" vertical="center"/>
      <protection/>
    </xf>
    <xf numFmtId="166" fontId="79" fillId="37" borderId="13" xfId="0" applyNumberFormat="1" applyFont="1" applyFill="1" applyBorder="1" applyAlignment="1" applyProtection="1">
      <alignment vertical="center"/>
      <protection/>
    </xf>
    <xf numFmtId="166" fontId="92" fillId="34" borderId="13" xfId="0" applyNumberFormat="1" applyFont="1" applyFill="1" applyBorder="1" applyAlignment="1" applyProtection="1">
      <alignment horizontal="center" vertical="center"/>
      <protection/>
    </xf>
    <xf numFmtId="0" fontId="85" fillId="35" borderId="13" xfId="0" applyFont="1" applyFill="1" applyBorder="1" applyAlignment="1" applyProtection="1">
      <alignment vertical="center" wrapText="1"/>
      <protection locked="0"/>
    </xf>
    <xf numFmtId="0" fontId="81"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center" vertical="center" wrapText="1"/>
      <protection/>
    </xf>
    <xf numFmtId="0" fontId="81" fillId="33" borderId="0" xfId="0" applyFont="1" applyFill="1" applyBorder="1" applyAlignment="1" applyProtection="1">
      <alignment horizontal="left" wrapText="1"/>
      <protection/>
    </xf>
    <xf numFmtId="0" fontId="81"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right" vertical="center" wrapText="1"/>
      <protection/>
    </xf>
    <xf numFmtId="0" fontId="96" fillId="0" borderId="0" xfId="46" applyFont="1" applyFill="1" applyAlignment="1" applyProtection="1">
      <alignment vertical="center" wrapText="1"/>
      <protection/>
    </xf>
    <xf numFmtId="0" fontId="96" fillId="33" borderId="0" xfId="46" applyFont="1" applyFill="1" applyAlignment="1" applyProtection="1">
      <alignment vertical="center" wrapText="1"/>
      <protection/>
    </xf>
    <xf numFmtId="0" fontId="97" fillId="33" borderId="0" xfId="46" applyFont="1" applyFill="1" applyAlignment="1" applyProtection="1">
      <alignment vertical="center" wrapText="1"/>
      <protection/>
    </xf>
    <xf numFmtId="0" fontId="81"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1" fillId="33" borderId="0" xfId="0" applyFont="1" applyFill="1" applyBorder="1" applyAlignment="1" applyProtection="1">
      <alignment horizontal="center" vertical="center" wrapText="1"/>
      <protection/>
    </xf>
    <xf numFmtId="0" fontId="80" fillId="33" borderId="10" xfId="0" applyFont="1" applyFill="1" applyBorder="1" applyAlignment="1" applyProtection="1">
      <alignment horizontal="left" vertical="top" wrapText="1"/>
      <protection locked="0"/>
    </xf>
    <xf numFmtId="0" fontId="80" fillId="33" borderId="11" xfId="0" applyFont="1" applyFill="1" applyBorder="1" applyAlignment="1" applyProtection="1">
      <alignment horizontal="left" vertical="top" wrapText="1"/>
      <protection locked="0"/>
    </xf>
    <xf numFmtId="0" fontId="80" fillId="33" borderId="12" xfId="0" applyFont="1" applyFill="1" applyBorder="1" applyAlignment="1" applyProtection="1">
      <alignment horizontal="left" vertical="top" wrapText="1"/>
      <protection locked="0"/>
    </xf>
    <xf numFmtId="0" fontId="81" fillId="33" borderId="0" xfId="0" applyFont="1" applyFill="1" applyAlignment="1">
      <alignment horizontal="center" vertical="center" wrapText="1"/>
    </xf>
    <xf numFmtId="0" fontId="5" fillId="33" borderId="0" xfId="0" applyFont="1" applyFill="1" applyAlignment="1">
      <alignment horizontal="left" vertical="center" wrapText="1"/>
    </xf>
    <xf numFmtId="0" fontId="81" fillId="33" borderId="0" xfId="0" applyFont="1" applyFill="1" applyAlignment="1">
      <alignment horizontal="left" vertical="center" wrapText="1"/>
    </xf>
    <xf numFmtId="0" fontId="83" fillId="37" borderId="13" xfId="0" applyFont="1" applyFill="1" applyBorder="1" applyAlignment="1">
      <alignment vertical="center"/>
    </xf>
    <xf numFmtId="14" fontId="83" fillId="33" borderId="13" xfId="0" applyNumberFormat="1" applyFont="1" applyFill="1" applyBorder="1" applyAlignment="1" applyProtection="1">
      <alignment horizontal="center" vertical="center"/>
      <protection locked="0"/>
    </xf>
    <xf numFmtId="0" fontId="9" fillId="35" borderId="0" xfId="0" applyFont="1" applyFill="1" applyBorder="1" applyAlignment="1">
      <alignment horizontal="left" vertical="center" wrapText="1"/>
    </xf>
    <xf numFmtId="0" fontId="81" fillId="33" borderId="0" xfId="0" applyFont="1" applyFill="1" applyBorder="1" applyAlignment="1">
      <alignment horizontal="center"/>
    </xf>
    <xf numFmtId="0" fontId="6" fillId="33" borderId="23" xfId="0" applyFont="1" applyFill="1" applyBorder="1" applyAlignment="1">
      <alignment horizontal="left" vertical="center"/>
    </xf>
    <xf numFmtId="0" fontId="98" fillId="35" borderId="0" xfId="0" applyFont="1" applyFill="1" applyBorder="1" applyAlignment="1">
      <alignment horizontal="left" vertical="center" wrapText="1"/>
    </xf>
    <xf numFmtId="0" fontId="99" fillId="35" borderId="0" xfId="0" applyFont="1" applyFill="1" applyBorder="1" applyAlignment="1">
      <alignment horizontal="left" vertical="center" wrapText="1"/>
    </xf>
    <xf numFmtId="0" fontId="100" fillId="35" borderId="0" xfId="0" applyFont="1" applyFill="1" applyBorder="1" applyAlignment="1">
      <alignment horizontal="left" vertical="center" wrapText="1"/>
    </xf>
    <xf numFmtId="0" fontId="3" fillId="33" borderId="0" xfId="46" applyFont="1" applyFill="1" applyAlignment="1" applyProtection="1">
      <alignment horizontal="center" vertical="center" wrapText="1"/>
      <protection/>
    </xf>
    <xf numFmtId="0" fontId="97" fillId="33" borderId="0" xfId="46" applyFont="1" applyFill="1" applyAlignment="1" applyProtection="1">
      <alignment horizontal="center" vertical="center" wrapText="1"/>
      <protection/>
    </xf>
    <xf numFmtId="10" fontId="98" fillId="35" borderId="0" xfId="0" applyNumberFormat="1" applyFont="1" applyFill="1" applyBorder="1" applyAlignment="1">
      <alignment horizontal="left" vertical="center" wrapText="1"/>
    </xf>
    <xf numFmtId="0" fontId="92" fillId="35" borderId="0" xfId="0" applyFont="1" applyFill="1" applyBorder="1" applyAlignment="1">
      <alignment horizontal="left" vertical="center" wrapText="1"/>
    </xf>
    <xf numFmtId="0" fontId="98" fillId="35" borderId="0" xfId="0" applyFont="1" applyFill="1" applyBorder="1" applyAlignment="1">
      <alignment/>
    </xf>
    <xf numFmtId="0" fontId="100" fillId="35" borderId="0" xfId="0" applyFont="1" applyFill="1" applyBorder="1" applyAlignment="1">
      <alignment horizontal="left" wrapText="1"/>
    </xf>
    <xf numFmtId="0" fontId="100" fillId="35" borderId="0" xfId="0" applyFont="1" applyFill="1" applyBorder="1" applyAlignment="1">
      <alignment/>
    </xf>
    <xf numFmtId="0" fontId="87" fillId="33" borderId="0" xfId="0" applyFont="1" applyFill="1" applyBorder="1" applyAlignment="1">
      <alignment horizontal="center" vertical="center" wrapText="1"/>
    </xf>
    <xf numFmtId="0" fontId="87" fillId="33" borderId="0" xfId="0" applyFont="1" applyFill="1" applyBorder="1" applyAlignment="1">
      <alignment horizontal="center" vertical="center"/>
    </xf>
    <xf numFmtId="0" fontId="82" fillId="35" borderId="13" xfId="46" applyFont="1" applyFill="1" applyBorder="1" applyAlignment="1" applyProtection="1">
      <alignment horizontal="center" vertical="center"/>
      <protection/>
    </xf>
    <xf numFmtId="14" fontId="82" fillId="35" borderId="13" xfId="46" applyNumberFormat="1" applyFont="1" applyFill="1" applyBorder="1" applyAlignment="1" applyProtection="1">
      <alignment horizontal="center" vertical="center"/>
      <protection/>
    </xf>
    <xf numFmtId="0" fontId="91" fillId="24" borderId="15" xfId="0" applyFont="1" applyFill="1" applyBorder="1" applyAlignment="1">
      <alignment horizontal="center" vertical="center"/>
    </xf>
    <xf numFmtId="0" fontId="91" fillId="24" borderId="16" xfId="0" applyFont="1" applyFill="1" applyBorder="1" applyAlignment="1">
      <alignment horizontal="center" vertical="center"/>
    </xf>
    <xf numFmtId="0" fontId="91" fillId="24" borderId="17" xfId="0" applyFont="1" applyFill="1" applyBorder="1" applyAlignment="1">
      <alignment horizontal="center" vertical="center"/>
    </xf>
    <xf numFmtId="0" fontId="91" fillId="24" borderId="14" xfId="0" applyFont="1" applyFill="1" applyBorder="1" applyAlignment="1">
      <alignment horizontal="center" vertical="center"/>
    </xf>
    <xf numFmtId="0" fontId="91" fillId="24" borderId="20" xfId="0" applyFont="1" applyFill="1" applyBorder="1" applyAlignment="1">
      <alignment horizontal="center" vertical="center"/>
    </xf>
    <xf numFmtId="0" fontId="91" fillId="24" borderId="21" xfId="0" applyFont="1" applyFill="1" applyBorder="1" applyAlignment="1">
      <alignment horizontal="center" vertical="center"/>
    </xf>
    <xf numFmtId="0" fontId="101" fillId="33" borderId="0" xfId="0" applyFont="1" applyFill="1" applyBorder="1" applyAlignment="1">
      <alignment horizontal="center" vertical="center"/>
    </xf>
    <xf numFmtId="10" fontId="83" fillId="33" borderId="0" xfId="55" applyNumberFormat="1" applyFont="1" applyFill="1" applyBorder="1" applyAlignment="1">
      <alignment horizontal="center" vertical="center"/>
    </xf>
    <xf numFmtId="0" fontId="81" fillId="33" borderId="0" xfId="0" applyFont="1" applyFill="1" applyBorder="1" applyAlignment="1" applyProtection="1">
      <alignment horizontal="left" vertical="center" wrapText="1"/>
      <protection/>
    </xf>
    <xf numFmtId="0" fontId="80" fillId="35" borderId="10" xfId="0" applyFont="1" applyFill="1" applyBorder="1" applyAlignment="1" applyProtection="1">
      <alignment horizontal="left" vertical="top" wrapText="1"/>
      <protection locked="0"/>
    </xf>
    <xf numFmtId="0" fontId="80" fillId="35" borderId="11" xfId="0" applyFont="1" applyFill="1" applyBorder="1" applyAlignment="1" applyProtection="1">
      <alignment horizontal="left" vertical="top" wrapText="1"/>
      <protection locked="0"/>
    </xf>
    <xf numFmtId="0" fontId="80" fillId="35" borderId="12" xfId="0" applyFont="1" applyFill="1" applyBorder="1" applyAlignment="1" applyProtection="1">
      <alignment horizontal="left" vertical="top" wrapText="1"/>
      <protection locked="0"/>
    </xf>
    <xf numFmtId="0" fontId="80" fillId="35" borderId="10" xfId="0" applyFont="1" applyFill="1" applyBorder="1" applyAlignment="1" applyProtection="1">
      <alignment horizontal="left" vertical="center"/>
      <protection locked="0"/>
    </xf>
    <xf numFmtId="0" fontId="80" fillId="35" borderId="11" xfId="0" applyFont="1" applyFill="1" applyBorder="1" applyAlignment="1" applyProtection="1">
      <alignment horizontal="left" vertical="center"/>
      <protection locked="0"/>
    </xf>
    <xf numFmtId="0" fontId="80" fillId="35" borderId="12" xfId="0" applyFont="1" applyFill="1" applyBorder="1" applyAlignment="1" applyProtection="1">
      <alignment horizontal="left" vertical="center"/>
      <protection locked="0"/>
    </xf>
    <xf numFmtId="1" fontId="80" fillId="35" borderId="10" xfId="0" applyNumberFormat="1" applyFont="1" applyFill="1" applyBorder="1" applyAlignment="1" applyProtection="1">
      <alignment horizontal="center" vertical="center" wrapText="1"/>
      <protection locked="0"/>
    </xf>
    <xf numFmtId="1" fontId="80" fillId="35" borderId="11" xfId="0" applyNumberFormat="1" applyFont="1" applyFill="1" applyBorder="1" applyAlignment="1" applyProtection="1">
      <alignment horizontal="center" vertical="center" wrapText="1"/>
      <protection locked="0"/>
    </xf>
    <xf numFmtId="1" fontId="80" fillId="35" borderId="12" xfId="0" applyNumberFormat="1" applyFont="1" applyFill="1" applyBorder="1" applyAlignment="1" applyProtection="1">
      <alignment horizontal="center" vertical="center" wrapText="1"/>
      <protection locked="0"/>
    </xf>
    <xf numFmtId="0" fontId="81" fillId="33" borderId="0" xfId="0" applyFont="1" applyFill="1" applyBorder="1" applyAlignment="1" applyProtection="1">
      <alignment horizontal="left" vertical="center"/>
      <protection/>
    </xf>
    <xf numFmtId="0" fontId="85" fillId="36" borderId="13" xfId="0" applyFont="1" applyFill="1" applyBorder="1" applyAlignment="1" applyProtection="1">
      <alignment horizontal="center" vertical="center" wrapText="1"/>
      <protection locked="0"/>
    </xf>
    <xf numFmtId="0" fontId="80" fillId="35" borderId="10"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left" vertical="center" wrapText="1"/>
      <protection locked="0"/>
    </xf>
    <xf numFmtId="0" fontId="80" fillId="35" borderId="12" xfId="0" applyFont="1" applyFill="1" applyBorder="1" applyAlignment="1" applyProtection="1">
      <alignment horizontal="left" vertical="center" wrapText="1"/>
      <protection locked="0"/>
    </xf>
    <xf numFmtId="14" fontId="80" fillId="35" borderId="10" xfId="0" applyNumberFormat="1" applyFont="1" applyFill="1" applyBorder="1" applyAlignment="1" applyProtection="1">
      <alignment horizontal="center" vertical="center" wrapText="1"/>
      <protection locked="0"/>
    </xf>
    <xf numFmtId="14" fontId="80" fillId="35" borderId="12" xfId="0" applyNumberFormat="1" applyFont="1" applyFill="1" applyBorder="1" applyAlignment="1" applyProtection="1">
      <alignment horizontal="center" vertical="center" wrapText="1"/>
      <protection locked="0"/>
    </xf>
    <xf numFmtId="14" fontId="80" fillId="35" borderId="13" xfId="0" applyNumberFormat="1" applyFont="1" applyFill="1" applyBorder="1" applyAlignment="1" applyProtection="1">
      <alignment horizontal="center" vertical="center" wrapText="1"/>
      <protection locked="0"/>
    </xf>
    <xf numFmtId="0" fontId="81" fillId="33" borderId="0" xfId="0" applyFont="1" applyFill="1" applyBorder="1" applyAlignment="1" applyProtection="1">
      <alignment horizontal="right" vertical="center"/>
      <protection/>
    </xf>
    <xf numFmtId="0" fontId="81" fillId="33" borderId="19" xfId="0" applyFont="1" applyFill="1" applyBorder="1" applyAlignment="1" applyProtection="1">
      <alignment horizontal="right" vertical="center"/>
      <protection/>
    </xf>
    <xf numFmtId="0" fontId="81" fillId="33" borderId="20"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wrapText="1"/>
      <protection/>
    </xf>
    <xf numFmtId="0" fontId="81" fillId="33" borderId="0" xfId="0" applyFont="1" applyFill="1" applyAlignment="1">
      <alignment horizontal="right" vertical="center"/>
    </xf>
    <xf numFmtId="0" fontId="81" fillId="33" borderId="19" xfId="0" applyFont="1" applyFill="1" applyBorder="1" applyAlignment="1" applyProtection="1">
      <alignment horizontal="left" vertical="center" wrapText="1"/>
      <protection/>
    </xf>
    <xf numFmtId="0" fontId="80" fillId="35" borderId="10" xfId="0" applyFont="1" applyFill="1" applyBorder="1" applyAlignment="1" applyProtection="1">
      <alignment horizontal="center" vertical="center" wrapText="1"/>
      <protection locked="0"/>
    </xf>
    <xf numFmtId="0" fontId="80" fillId="35" borderId="12" xfId="0" applyFont="1" applyFill="1" applyBorder="1" applyAlignment="1" applyProtection="1">
      <alignment horizontal="center" vertical="center" wrapText="1"/>
      <protection locked="0"/>
    </xf>
    <xf numFmtId="0" fontId="81" fillId="33" borderId="19" xfId="0" applyFont="1" applyFill="1" applyBorder="1" applyAlignment="1" applyProtection="1">
      <alignment horizontal="left" vertical="center"/>
      <protection/>
    </xf>
    <xf numFmtId="0" fontId="81" fillId="33" borderId="20" xfId="0" applyFont="1" applyFill="1" applyBorder="1" applyAlignment="1" applyProtection="1">
      <alignment horizontal="left" vertical="center" wrapText="1"/>
      <protection/>
    </xf>
    <xf numFmtId="1" fontId="80" fillId="35" borderId="10" xfId="0" applyNumberFormat="1" applyFont="1" applyFill="1" applyBorder="1" applyAlignment="1" applyProtection="1">
      <alignment horizontal="left" vertical="center" wrapText="1"/>
      <protection locked="0"/>
    </xf>
    <xf numFmtId="1" fontId="80" fillId="35" borderId="11" xfId="0" applyNumberFormat="1" applyFont="1" applyFill="1" applyBorder="1" applyAlignment="1" applyProtection="1">
      <alignment horizontal="left" vertical="center" wrapText="1"/>
      <protection locked="0"/>
    </xf>
    <xf numFmtId="1" fontId="80" fillId="35" borderId="12" xfId="0" applyNumberFormat="1" applyFont="1" applyFill="1" applyBorder="1" applyAlignment="1" applyProtection="1">
      <alignment horizontal="left" vertical="center" wrapText="1"/>
      <protection locked="0"/>
    </xf>
    <xf numFmtId="0" fontId="85" fillId="36" borderId="10" xfId="0" applyFont="1" applyFill="1" applyBorder="1" applyAlignment="1" applyProtection="1">
      <alignment horizontal="center" vertical="center" wrapText="1"/>
      <protection locked="0"/>
    </xf>
    <xf numFmtId="0" fontId="85" fillId="36" borderId="11" xfId="0" applyFont="1" applyFill="1" applyBorder="1" applyAlignment="1" applyProtection="1">
      <alignment horizontal="center" vertical="center" wrapText="1"/>
      <protection locked="0"/>
    </xf>
    <xf numFmtId="0" fontId="85" fillId="36" borderId="12" xfId="0" applyFont="1" applyFill="1" applyBorder="1" applyAlignment="1" applyProtection="1">
      <alignment horizontal="center" vertical="center" wrapText="1"/>
      <protection locked="0"/>
    </xf>
    <xf numFmtId="0" fontId="87" fillId="33" borderId="0" xfId="0" applyFont="1" applyFill="1" applyBorder="1" applyAlignment="1" applyProtection="1">
      <alignment horizontal="center" vertical="center"/>
      <protection/>
    </xf>
    <xf numFmtId="0" fontId="81" fillId="33" borderId="18" xfId="0" applyFont="1" applyFill="1" applyBorder="1" applyAlignment="1">
      <alignment horizontal="right" vertical="center"/>
    </xf>
    <xf numFmtId="1" fontId="80" fillId="35" borderId="13" xfId="0" applyNumberFormat="1" applyFont="1" applyFill="1" applyBorder="1" applyAlignment="1" applyProtection="1">
      <alignment horizontal="center" vertical="center" wrapText="1"/>
      <protection locked="0"/>
    </xf>
    <xf numFmtId="0" fontId="91" fillId="24" borderId="15" xfId="0" applyFont="1" applyFill="1" applyBorder="1" applyAlignment="1" applyProtection="1">
      <alignment horizontal="center" vertical="center"/>
      <protection/>
    </xf>
    <xf numFmtId="0" fontId="91" fillId="24" borderId="16" xfId="0" applyFont="1" applyFill="1" applyBorder="1" applyAlignment="1" applyProtection="1">
      <alignment horizontal="center" vertical="center"/>
      <protection/>
    </xf>
    <xf numFmtId="0" fontId="91" fillId="24" borderId="17" xfId="0" applyFont="1" applyFill="1" applyBorder="1" applyAlignment="1" applyProtection="1">
      <alignment horizontal="center" vertical="center"/>
      <protection/>
    </xf>
    <xf numFmtId="0" fontId="91" fillId="24" borderId="14" xfId="0" applyFont="1" applyFill="1" applyBorder="1" applyAlignment="1" applyProtection="1">
      <alignment horizontal="center" vertical="center"/>
      <protection/>
    </xf>
    <xf numFmtId="0" fontId="91" fillId="24" borderId="20" xfId="0" applyFont="1" applyFill="1" applyBorder="1" applyAlignment="1" applyProtection="1">
      <alignment horizontal="center" vertical="center"/>
      <protection/>
    </xf>
    <xf numFmtId="0" fontId="91" fillId="24" borderId="21" xfId="0" applyFont="1" applyFill="1" applyBorder="1" applyAlignment="1" applyProtection="1">
      <alignment horizontal="center" vertical="center"/>
      <protection/>
    </xf>
    <xf numFmtId="0" fontId="80" fillId="3" borderId="14" xfId="0" applyFont="1" applyFill="1" applyBorder="1" applyAlignment="1" applyProtection="1">
      <alignment horizontal="left"/>
      <protection/>
    </xf>
    <xf numFmtId="0" fontId="80" fillId="3" borderId="20" xfId="0" applyFont="1" applyFill="1" applyBorder="1" applyAlignment="1" applyProtection="1">
      <alignment horizontal="left"/>
      <protection/>
    </xf>
    <xf numFmtId="0" fontId="80" fillId="3" borderId="21" xfId="0" applyFont="1" applyFill="1" applyBorder="1" applyAlignment="1" applyProtection="1">
      <alignment horizontal="left"/>
      <protection/>
    </xf>
    <xf numFmtId="0" fontId="10" fillId="33" borderId="23" xfId="0" applyFont="1" applyFill="1" applyBorder="1" applyAlignment="1" applyProtection="1">
      <alignment horizontal="left" vertical="center"/>
      <protection/>
    </xf>
    <xf numFmtId="0" fontId="81" fillId="33" borderId="19" xfId="0" applyFont="1" applyFill="1" applyBorder="1" applyAlignment="1">
      <alignment horizontal="right" vertical="center"/>
    </xf>
    <xf numFmtId="0" fontId="80" fillId="35" borderId="15" xfId="0" applyFont="1" applyFill="1" applyBorder="1" applyAlignment="1" applyProtection="1">
      <alignment horizontal="left" vertical="top" wrapText="1"/>
      <protection locked="0"/>
    </xf>
    <xf numFmtId="0" fontId="80" fillId="35" borderId="16" xfId="0" applyFont="1" applyFill="1" applyBorder="1" applyAlignment="1" applyProtection="1">
      <alignment horizontal="left" vertical="top" wrapText="1"/>
      <protection locked="0"/>
    </xf>
    <xf numFmtId="0" fontId="80" fillId="35" borderId="17" xfId="0" applyFont="1" applyFill="1" applyBorder="1" applyAlignment="1" applyProtection="1">
      <alignment horizontal="left" vertical="top" wrapText="1"/>
      <protection locked="0"/>
    </xf>
    <xf numFmtId="0" fontId="80" fillId="35" borderId="14" xfId="0" applyFont="1" applyFill="1" applyBorder="1" applyAlignment="1" applyProtection="1">
      <alignment horizontal="left" vertical="top" wrapText="1"/>
      <protection locked="0"/>
    </xf>
    <xf numFmtId="0" fontId="80" fillId="35" borderId="20" xfId="0" applyFont="1" applyFill="1" applyBorder="1" applyAlignment="1" applyProtection="1">
      <alignment horizontal="left" vertical="top" wrapText="1"/>
      <protection locked="0"/>
    </xf>
    <xf numFmtId="0" fontId="80" fillId="35" borderId="21" xfId="0" applyFont="1" applyFill="1" applyBorder="1" applyAlignment="1" applyProtection="1">
      <alignment horizontal="left" vertical="top" wrapText="1"/>
      <protection locked="0"/>
    </xf>
    <xf numFmtId="0" fontId="91" fillId="24" borderId="13" xfId="0" applyFont="1" applyFill="1" applyBorder="1" applyAlignment="1" applyProtection="1">
      <alignment horizontal="center" vertical="center"/>
      <protection/>
    </xf>
    <xf numFmtId="0" fontId="3" fillId="0" borderId="0" xfId="46" applyFont="1" applyFill="1" applyAlignment="1" applyProtection="1">
      <alignment horizontal="center" vertical="center" wrapText="1"/>
      <protection/>
    </xf>
    <xf numFmtId="0" fontId="97" fillId="0" borderId="0" xfId="46" applyFont="1" applyFill="1" applyAlignment="1" applyProtection="1">
      <alignment horizontal="center" vertical="center" wrapText="1"/>
      <protection/>
    </xf>
    <xf numFmtId="0" fontId="85" fillId="34" borderId="13" xfId="0" applyFont="1" applyFill="1" applyBorder="1" applyAlignment="1" applyProtection="1">
      <alignment horizontal="center" vertical="center" wrapText="1"/>
      <protection locked="0"/>
    </xf>
    <xf numFmtId="0" fontId="85" fillId="35" borderId="10" xfId="0" applyFont="1" applyFill="1" applyBorder="1" applyAlignment="1" applyProtection="1">
      <alignment horizontal="center" vertical="center" wrapText="1"/>
      <protection locked="0"/>
    </xf>
    <xf numFmtId="0" fontId="85" fillId="35" borderId="11" xfId="0" applyFont="1" applyFill="1" applyBorder="1" applyAlignment="1" applyProtection="1">
      <alignment horizontal="center" vertical="center" wrapText="1"/>
      <protection locked="0"/>
    </xf>
    <xf numFmtId="0" fontId="85" fillId="35" borderId="12" xfId="0" applyFont="1" applyFill="1" applyBorder="1" applyAlignment="1" applyProtection="1">
      <alignment horizontal="center" vertical="center" wrapText="1"/>
      <protection locked="0"/>
    </xf>
    <xf numFmtId="0" fontId="80" fillId="35" borderId="13" xfId="0" applyNumberFormat="1" applyFont="1" applyFill="1" applyBorder="1" applyAlignment="1" applyProtection="1">
      <alignment horizontal="center" vertical="top" wrapText="1"/>
      <protection locked="0"/>
    </xf>
    <xf numFmtId="0" fontId="79" fillId="0" borderId="10" xfId="0" applyFont="1" applyFill="1" applyBorder="1" applyAlignment="1" applyProtection="1">
      <alignment horizontal="center" vertical="center" wrapText="1"/>
      <protection locked="0"/>
    </xf>
    <xf numFmtId="0" fontId="79" fillId="0" borderId="11" xfId="0" applyFont="1" applyFill="1" applyBorder="1" applyAlignment="1" applyProtection="1">
      <alignment horizontal="center" vertical="center" wrapText="1"/>
      <protection locked="0"/>
    </xf>
    <xf numFmtId="0" fontId="79" fillId="0" borderId="12" xfId="0" applyFont="1" applyFill="1" applyBorder="1" applyAlignment="1" applyProtection="1">
      <alignment horizontal="center" vertical="center" wrapText="1"/>
      <protection locked="0"/>
    </xf>
    <xf numFmtId="0" fontId="81" fillId="37" borderId="13"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left" vertical="center" wrapText="1"/>
      <protection locked="0"/>
    </xf>
    <xf numFmtId="0" fontId="79" fillId="0" borderId="11" xfId="0" applyFont="1" applyFill="1" applyBorder="1" applyAlignment="1" applyProtection="1">
      <alignment horizontal="left" vertical="center" wrapText="1"/>
      <protection locked="0"/>
    </xf>
    <xf numFmtId="0" fontId="79" fillId="0" borderId="12" xfId="0" applyFont="1" applyFill="1" applyBorder="1" applyAlignment="1" applyProtection="1">
      <alignment horizontal="left" vertical="center" wrapText="1"/>
      <protection locked="0"/>
    </xf>
    <xf numFmtId="0" fontId="81" fillId="36" borderId="10" xfId="0" applyFont="1" applyFill="1" applyBorder="1" applyAlignment="1" applyProtection="1">
      <alignment horizontal="center" vertical="center" wrapText="1"/>
      <protection/>
    </xf>
    <xf numFmtId="0" fontId="81" fillId="36" borderId="11" xfId="0" applyFont="1" applyFill="1" applyBorder="1" applyAlignment="1" applyProtection="1">
      <alignment horizontal="center" vertical="center" wrapText="1"/>
      <protection/>
    </xf>
    <xf numFmtId="49" fontId="79" fillId="0" borderId="13" xfId="0" applyNumberFormat="1" applyFont="1" applyFill="1" applyBorder="1" applyAlignment="1" applyProtection="1">
      <alignment horizontal="left" vertical="center" wrapText="1"/>
      <protection locked="0"/>
    </xf>
    <xf numFmtId="49" fontId="79" fillId="0" borderId="10" xfId="0" applyNumberFormat="1" applyFont="1" applyFill="1" applyBorder="1" applyAlignment="1" applyProtection="1">
      <alignment horizontal="left" vertical="center" wrapText="1"/>
      <protection locked="0"/>
    </xf>
    <xf numFmtId="49" fontId="79" fillId="0" borderId="11" xfId="0" applyNumberFormat="1" applyFont="1" applyFill="1" applyBorder="1" applyAlignment="1" applyProtection="1">
      <alignment horizontal="left" vertical="center" wrapText="1"/>
      <protection locked="0"/>
    </xf>
    <xf numFmtId="49" fontId="79" fillId="0" borderId="12" xfId="0" applyNumberFormat="1" applyFont="1" applyFill="1" applyBorder="1" applyAlignment="1" applyProtection="1">
      <alignment horizontal="left" vertical="center" wrapText="1"/>
      <protection locked="0"/>
    </xf>
    <xf numFmtId="0" fontId="81" fillId="37" borderId="15" xfId="0" applyFont="1" applyFill="1" applyBorder="1" applyAlignment="1" applyProtection="1">
      <alignment horizontal="center" vertical="center" wrapText="1"/>
      <protection locked="0"/>
    </xf>
    <xf numFmtId="0" fontId="81" fillId="37" borderId="17" xfId="0" applyFont="1" applyFill="1" applyBorder="1" applyAlignment="1" applyProtection="1">
      <alignment horizontal="center" vertical="center" wrapText="1"/>
      <protection locked="0"/>
    </xf>
    <xf numFmtId="0" fontId="81" fillId="37" borderId="14" xfId="0" applyFont="1" applyFill="1" applyBorder="1" applyAlignment="1" applyProtection="1">
      <alignment horizontal="center" vertical="center" wrapText="1"/>
      <protection locked="0"/>
    </xf>
    <xf numFmtId="0" fontId="81" fillId="37" borderId="21" xfId="0" applyFont="1" applyFill="1" applyBorder="1" applyAlignment="1" applyProtection="1">
      <alignment horizontal="center" vertical="center" wrapText="1"/>
      <protection locked="0"/>
    </xf>
    <xf numFmtId="0" fontId="80" fillId="33" borderId="10" xfId="0" applyFont="1" applyFill="1" applyBorder="1" applyAlignment="1" applyProtection="1">
      <alignment horizontal="left" vertical="top" wrapText="1"/>
      <protection locked="0"/>
    </xf>
    <xf numFmtId="0" fontId="80" fillId="33" borderId="11" xfId="0" applyFont="1" applyFill="1" applyBorder="1" applyAlignment="1" applyProtection="1">
      <alignment horizontal="left" vertical="top" wrapText="1"/>
      <protection locked="0"/>
    </xf>
    <xf numFmtId="0" fontId="80" fillId="33" borderId="12" xfId="0" applyFont="1" applyFill="1" applyBorder="1" applyAlignment="1" applyProtection="1">
      <alignment horizontal="left" vertical="top" wrapText="1"/>
      <protection locked="0"/>
    </xf>
    <xf numFmtId="0" fontId="6" fillId="33" borderId="23" xfId="0" applyFont="1" applyFill="1" applyBorder="1" applyAlignment="1" applyProtection="1">
      <alignment horizontal="left" vertical="center"/>
      <protection/>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0" fillId="35" borderId="15" xfId="0" applyNumberFormat="1" applyFont="1" applyFill="1" applyBorder="1" applyAlignment="1" applyProtection="1">
      <alignment horizontal="left" vertical="top" wrapText="1"/>
      <protection locked="0"/>
    </xf>
    <xf numFmtId="0" fontId="80" fillId="35" borderId="16" xfId="0" applyNumberFormat="1" applyFont="1" applyFill="1" applyBorder="1" applyAlignment="1" applyProtection="1">
      <alignment horizontal="left" vertical="top" wrapText="1"/>
      <protection locked="0"/>
    </xf>
    <xf numFmtId="0" fontId="80" fillId="35" borderId="17" xfId="0" applyNumberFormat="1" applyFont="1" applyFill="1" applyBorder="1" applyAlignment="1" applyProtection="1">
      <alignment horizontal="left" vertical="top" wrapText="1"/>
      <protection locked="0"/>
    </xf>
    <xf numFmtId="0" fontId="80" fillId="35" borderId="18" xfId="0" applyNumberFormat="1" applyFont="1" applyFill="1" applyBorder="1" applyAlignment="1" applyProtection="1">
      <alignment horizontal="left" vertical="top" wrapText="1"/>
      <protection locked="0"/>
    </xf>
    <xf numFmtId="0" fontId="80" fillId="35" borderId="0" xfId="0" applyNumberFormat="1" applyFont="1" applyFill="1" applyBorder="1" applyAlignment="1" applyProtection="1">
      <alignment horizontal="left" vertical="top" wrapText="1"/>
      <protection locked="0"/>
    </xf>
    <xf numFmtId="0" fontId="80" fillId="35" borderId="19" xfId="0" applyNumberFormat="1" applyFont="1" applyFill="1" applyBorder="1" applyAlignment="1" applyProtection="1">
      <alignment horizontal="left" vertical="top" wrapText="1"/>
      <protection locked="0"/>
    </xf>
    <xf numFmtId="0" fontId="80" fillId="35" borderId="14" xfId="0" applyNumberFormat="1" applyFont="1" applyFill="1" applyBorder="1" applyAlignment="1" applyProtection="1">
      <alignment horizontal="left" vertical="top" wrapText="1"/>
      <protection locked="0"/>
    </xf>
    <xf numFmtId="0" fontId="80" fillId="35" borderId="20" xfId="0" applyNumberFormat="1" applyFont="1" applyFill="1" applyBorder="1" applyAlignment="1" applyProtection="1">
      <alignment horizontal="left" vertical="top" wrapText="1"/>
      <protection locked="0"/>
    </xf>
    <xf numFmtId="0" fontId="80" fillId="35" borderId="21" xfId="0" applyNumberFormat="1" applyFont="1" applyFill="1" applyBorder="1" applyAlignment="1" applyProtection="1">
      <alignment horizontal="left" vertical="top" wrapText="1"/>
      <protection locked="0"/>
    </xf>
    <xf numFmtId="0" fontId="80" fillId="35" borderId="18" xfId="0" applyFont="1" applyFill="1" applyBorder="1" applyAlignment="1" applyProtection="1">
      <alignment horizontal="left" vertical="top" wrapText="1"/>
      <protection locked="0"/>
    </xf>
    <xf numFmtId="0" fontId="80" fillId="35" borderId="0" xfId="0" applyFont="1" applyFill="1" applyBorder="1" applyAlignment="1" applyProtection="1">
      <alignment horizontal="left" vertical="top" wrapText="1"/>
      <protection locked="0"/>
    </xf>
    <xf numFmtId="0" fontId="80" fillId="35" borderId="19" xfId="0" applyFont="1" applyFill="1" applyBorder="1" applyAlignment="1" applyProtection="1">
      <alignment horizontal="left" vertical="top" wrapText="1"/>
      <protection locked="0"/>
    </xf>
    <xf numFmtId="0" fontId="80" fillId="35" borderId="13" xfId="0" applyNumberFormat="1" applyFont="1" applyFill="1" applyBorder="1" applyAlignment="1" applyProtection="1">
      <alignment horizontal="left" vertical="top" wrapText="1"/>
      <protection locked="0"/>
    </xf>
    <xf numFmtId="0" fontId="81" fillId="33" borderId="20" xfId="0" applyFont="1" applyFill="1" applyBorder="1" applyAlignment="1" applyProtection="1">
      <alignment horizontal="center" vertical="center" wrapText="1"/>
      <protection/>
    </xf>
    <xf numFmtId="0" fontId="81" fillId="33" borderId="0" xfId="0" applyFont="1" applyFill="1" applyBorder="1" applyAlignment="1" applyProtection="1">
      <alignment horizontal="center" vertical="center" wrapText="1"/>
      <protection/>
    </xf>
    <xf numFmtId="1" fontId="85" fillId="35" borderId="13" xfId="0" applyNumberFormat="1" applyFont="1" applyFill="1" applyBorder="1" applyAlignment="1" applyProtection="1">
      <alignment horizontal="center" vertical="center" wrapText="1"/>
      <protection locked="0"/>
    </xf>
    <xf numFmtId="1" fontId="92" fillId="35" borderId="13" xfId="0" applyNumberFormat="1" applyFont="1" applyFill="1" applyBorder="1" applyAlignment="1" applyProtection="1">
      <alignment horizontal="center" vertical="center" wrapText="1"/>
      <protection locked="0"/>
    </xf>
    <xf numFmtId="0" fontId="86" fillId="33" borderId="0" xfId="0" applyFont="1" applyFill="1" applyBorder="1" applyAlignment="1" applyProtection="1">
      <alignment horizontal="left" vertical="center" wrapText="1"/>
      <protection/>
    </xf>
    <xf numFmtId="0" fontId="81" fillId="33" borderId="0" xfId="0" applyFont="1" applyFill="1" applyAlignment="1">
      <alignment horizontal="center" vertical="center" wrapText="1"/>
    </xf>
    <xf numFmtId="0" fontId="85" fillId="36" borderId="10" xfId="0" applyFont="1" applyFill="1" applyBorder="1" applyAlignment="1" applyProtection="1">
      <alignment horizontal="center" vertical="center" wrapText="1"/>
      <protection/>
    </xf>
    <xf numFmtId="0" fontId="85" fillId="36" borderId="11" xfId="0" applyFont="1" applyFill="1" applyBorder="1" applyAlignment="1" applyProtection="1">
      <alignment horizontal="center" vertical="center" wrapText="1"/>
      <protection/>
    </xf>
    <xf numFmtId="0" fontId="85" fillId="36" borderId="12" xfId="0" applyFont="1" applyFill="1" applyBorder="1" applyAlignment="1" applyProtection="1">
      <alignment horizontal="center" vertical="center" wrapText="1"/>
      <protection/>
    </xf>
    <xf numFmtId="0" fontId="20" fillId="0" borderId="0" xfId="46" applyFont="1" applyFill="1" applyAlignment="1" applyProtection="1">
      <alignment horizontal="center" vertical="center" wrapText="1"/>
      <protection/>
    </xf>
    <xf numFmtId="0" fontId="102" fillId="0" borderId="0" xfId="46" applyFont="1" applyFill="1" applyAlignment="1" applyProtection="1">
      <alignment horizontal="center" vertical="center" wrapText="1"/>
      <protection/>
    </xf>
    <xf numFmtId="0" fontId="81" fillId="36" borderId="12" xfId="0" applyFont="1" applyFill="1" applyBorder="1" applyAlignment="1" applyProtection="1">
      <alignment horizontal="center" vertical="center" wrapText="1"/>
      <protection/>
    </xf>
    <xf numFmtId="0" fontId="80" fillId="33" borderId="13"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1" fillId="36" borderId="13" xfId="0" applyFont="1" applyFill="1" applyBorder="1" applyAlignment="1" applyProtection="1">
      <alignment horizontal="center" vertical="center" wrapText="1"/>
      <protection/>
    </xf>
    <xf numFmtId="0" fontId="79" fillId="33" borderId="24" xfId="0" applyFont="1" applyFill="1" applyBorder="1" applyAlignment="1" applyProtection="1">
      <alignment vertical="top" wrapText="1"/>
      <protection locked="0"/>
    </xf>
    <xf numFmtId="0" fontId="79" fillId="33" borderId="25" xfId="0" applyFont="1" applyFill="1" applyBorder="1" applyAlignment="1" applyProtection="1">
      <alignment vertical="top" wrapText="1"/>
      <protection locked="0"/>
    </xf>
    <xf numFmtId="0" fontId="83" fillId="15" borderId="26" xfId="0" applyFont="1" applyFill="1" applyBorder="1" applyAlignment="1" applyProtection="1">
      <alignment horizontal="center" vertical="center" wrapText="1"/>
      <protection/>
    </xf>
    <xf numFmtId="0" fontId="83" fillId="15" borderId="27" xfId="0" applyFont="1" applyFill="1" applyBorder="1" applyAlignment="1" applyProtection="1">
      <alignment horizontal="center" vertical="center" wrapText="1"/>
      <protection/>
    </xf>
    <xf numFmtId="0" fontId="83" fillId="15" borderId="28" xfId="0" applyFont="1" applyFill="1" applyBorder="1" applyAlignment="1" applyProtection="1">
      <alignment horizontal="center" vertical="center" wrapText="1"/>
      <protection/>
    </xf>
    <xf numFmtId="0" fontId="83" fillId="15" borderId="29" xfId="0" applyFont="1" applyFill="1" applyBorder="1" applyAlignment="1" applyProtection="1">
      <alignment horizontal="center" vertical="center" wrapText="1"/>
      <protection/>
    </xf>
    <xf numFmtId="0" fontId="83" fillId="15" borderId="30" xfId="0" applyFont="1" applyFill="1" applyBorder="1" applyAlignment="1" applyProtection="1">
      <alignment horizontal="center" vertical="center" wrapText="1"/>
      <protection/>
    </xf>
    <xf numFmtId="0" fontId="83" fillId="15" borderId="31" xfId="0" applyFont="1" applyFill="1" applyBorder="1" applyAlignment="1" applyProtection="1">
      <alignment horizontal="center" vertical="center" wrapText="1"/>
      <protection/>
    </xf>
    <xf numFmtId="0" fontId="83" fillId="15" borderId="32" xfId="0" applyFont="1" applyFill="1" applyBorder="1" applyAlignment="1" applyProtection="1">
      <alignment horizontal="center" vertical="center" wrapText="1"/>
      <protection/>
    </xf>
    <xf numFmtId="0" fontId="83" fillId="15" borderId="33" xfId="0" applyFont="1" applyFill="1" applyBorder="1" applyAlignment="1" applyProtection="1">
      <alignment horizontal="center" vertical="center" wrapText="1"/>
      <protection/>
    </xf>
    <xf numFmtId="0" fontId="83" fillId="15" borderId="23" xfId="0" applyFont="1" applyFill="1" applyBorder="1" applyAlignment="1" applyProtection="1">
      <alignment horizontal="center" vertical="center" wrapText="1"/>
      <protection/>
    </xf>
    <xf numFmtId="0" fontId="83" fillId="15" borderId="34" xfId="0" applyFont="1" applyFill="1" applyBorder="1" applyAlignment="1" applyProtection="1">
      <alignment horizontal="center" vertical="center" wrapText="1"/>
      <protection/>
    </xf>
    <xf numFmtId="0" fontId="79" fillId="33" borderId="11" xfId="0" applyFont="1" applyFill="1" applyBorder="1" applyAlignment="1" applyProtection="1">
      <alignment vertical="top" wrapText="1"/>
      <protection locked="0"/>
    </xf>
    <xf numFmtId="0" fontId="79" fillId="33" borderId="12" xfId="0" applyFont="1" applyFill="1" applyBorder="1" applyAlignment="1" applyProtection="1">
      <alignment vertical="top" wrapText="1"/>
      <protection locked="0"/>
    </xf>
    <xf numFmtId="0" fontId="79" fillId="33" borderId="16" xfId="0" applyFont="1" applyFill="1" applyBorder="1" applyAlignment="1" applyProtection="1">
      <alignment vertical="top" wrapText="1"/>
      <protection locked="0"/>
    </xf>
    <xf numFmtId="0" fontId="79" fillId="33" borderId="17" xfId="0" applyFont="1" applyFill="1" applyBorder="1" applyAlignment="1" applyProtection="1">
      <alignment vertical="top" wrapText="1"/>
      <protection locked="0"/>
    </xf>
    <xf numFmtId="0" fontId="79" fillId="33" borderId="10" xfId="0" applyFont="1" applyFill="1" applyBorder="1" applyAlignment="1" applyProtection="1">
      <alignment horizontal="center" vertical="top" wrapText="1"/>
      <protection locked="0"/>
    </xf>
    <xf numFmtId="0" fontId="79" fillId="33" borderId="11" xfId="0" applyFont="1" applyFill="1" applyBorder="1" applyAlignment="1" applyProtection="1">
      <alignment horizontal="center" vertical="top" wrapText="1"/>
      <protection locked="0"/>
    </xf>
    <xf numFmtId="0" fontId="79" fillId="33" borderId="12" xfId="0" applyFont="1" applyFill="1" applyBorder="1" applyAlignment="1" applyProtection="1">
      <alignment horizontal="center" vertical="top" wrapText="1"/>
      <protection locked="0"/>
    </xf>
    <xf numFmtId="0" fontId="85" fillId="35" borderId="13" xfId="0" applyFont="1" applyFill="1" applyBorder="1" applyAlignment="1" applyProtection="1">
      <alignment horizontal="center" vertical="center" wrapText="1"/>
      <protection locked="0"/>
    </xf>
    <xf numFmtId="0" fontId="79" fillId="37" borderId="10" xfId="0" applyFont="1" applyFill="1" applyBorder="1" applyAlignment="1" applyProtection="1">
      <alignment horizontal="center" vertical="top" wrapText="1"/>
      <protection locked="0"/>
    </xf>
    <xf numFmtId="0" fontId="79" fillId="37" borderId="11" xfId="0" applyFont="1" applyFill="1" applyBorder="1" applyAlignment="1" applyProtection="1">
      <alignment horizontal="center" vertical="top" wrapText="1"/>
      <protection locked="0"/>
    </xf>
    <xf numFmtId="0" fontId="79" fillId="37" borderId="12" xfId="0" applyFont="1" applyFill="1" applyBorder="1" applyAlignment="1" applyProtection="1">
      <alignment horizontal="center" vertical="top" wrapText="1"/>
      <protection locked="0"/>
    </xf>
    <xf numFmtId="0" fontId="80" fillId="34" borderId="13" xfId="0" applyFont="1" applyFill="1" applyBorder="1" applyAlignment="1" applyProtection="1">
      <alignment horizontal="center" vertical="center" wrapText="1"/>
      <protection/>
    </xf>
    <xf numFmtId="0" fontId="85" fillId="34" borderId="10" xfId="0" applyFont="1" applyFill="1" applyBorder="1" applyAlignment="1" applyProtection="1">
      <alignment horizontal="left" vertical="center" wrapText="1"/>
      <protection/>
    </xf>
    <xf numFmtId="0" fontId="85" fillId="34" borderId="11" xfId="0" applyFont="1" applyFill="1" applyBorder="1" applyAlignment="1" applyProtection="1">
      <alignment horizontal="left" vertical="center" wrapText="1"/>
      <protection/>
    </xf>
    <xf numFmtId="0" fontId="85" fillId="34" borderId="12" xfId="0" applyFont="1" applyFill="1" applyBorder="1" applyAlignment="1" applyProtection="1">
      <alignment horizontal="left" vertical="center" wrapText="1"/>
      <protection/>
    </xf>
    <xf numFmtId="0" fontId="85" fillId="35" borderId="13" xfId="0" applyFont="1" applyFill="1" applyBorder="1" applyAlignment="1" applyProtection="1">
      <alignment horizontal="left" vertical="center" wrapText="1"/>
      <protection/>
    </xf>
    <xf numFmtId="0" fontId="85" fillId="0" borderId="20" xfId="0" applyFont="1" applyBorder="1" applyAlignment="1">
      <alignment horizontal="left" vertical="center" wrapText="1"/>
    </xf>
    <xf numFmtId="0" fontId="59" fillId="33" borderId="0" xfId="46" applyFont="1" applyFill="1" applyAlignment="1" applyProtection="1">
      <alignment horizontal="center" vertical="center" wrapText="1"/>
      <protection/>
    </xf>
    <xf numFmtId="0" fontId="96" fillId="33" borderId="0" xfId="46" applyFont="1" applyFill="1" applyAlignment="1" applyProtection="1">
      <alignment horizontal="center" vertical="center" wrapText="1"/>
      <protection/>
    </xf>
    <xf numFmtId="0" fontId="98" fillId="37" borderId="13" xfId="0" applyFont="1" applyFill="1" applyBorder="1" applyAlignment="1" applyProtection="1">
      <alignment horizontal="left" vertical="center" wrapText="1"/>
      <protection locked="0"/>
    </xf>
    <xf numFmtId="0" fontId="81" fillId="35" borderId="10" xfId="0" applyFont="1" applyFill="1" applyBorder="1" applyAlignment="1" applyProtection="1">
      <alignment horizontal="left" vertical="center"/>
      <protection locked="0"/>
    </xf>
    <xf numFmtId="0" fontId="81" fillId="35" borderId="11" xfId="0" applyFont="1" applyFill="1" applyBorder="1" applyAlignment="1" applyProtection="1">
      <alignment horizontal="left" vertical="center"/>
      <protection locked="0"/>
    </xf>
    <xf numFmtId="0" fontId="81" fillId="35" borderId="12" xfId="0" applyFont="1" applyFill="1" applyBorder="1" applyAlignment="1" applyProtection="1">
      <alignment horizontal="lef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color theme="0"/>
      </font>
      <fill>
        <patternFill>
          <bgColor rgb="FFC00000"/>
        </patternFill>
      </fill>
    </dxf>
    <dxf>
      <font>
        <color theme="0"/>
      </font>
      <fill>
        <patternFill>
          <bgColor rgb="FFC00000"/>
        </patternFill>
      </fill>
    </dxf>
    <dxf>
      <font>
        <color theme="0"/>
      </font>
      <fill>
        <patternFill>
          <bgColor rgb="FFC0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xdr:row>
      <xdr:rowOff>209550</xdr:rowOff>
    </xdr:from>
    <xdr:to>
      <xdr:col>3</xdr:col>
      <xdr:colOff>1438275</xdr:colOff>
      <xdr:row>3</xdr:row>
      <xdr:rowOff>152400</xdr:rowOff>
    </xdr:to>
    <xdr:pic>
      <xdr:nvPicPr>
        <xdr:cNvPr id="1" name="Imagen 3" descr="Fundación ONCE Uno a UNo"/>
        <xdr:cNvPicPr preferRelativeResize="1">
          <a:picLocks noChangeAspect="1"/>
        </xdr:cNvPicPr>
      </xdr:nvPicPr>
      <xdr:blipFill>
        <a:blip r:embed="rId1"/>
        <a:stretch>
          <a:fillRect/>
        </a:stretch>
      </xdr:blipFill>
      <xdr:spPr>
        <a:xfrm>
          <a:off x="714375" y="590550"/>
          <a:ext cx="2924175" cy="571500"/>
        </a:xfrm>
        <a:prstGeom prst="rect">
          <a:avLst/>
        </a:prstGeom>
        <a:noFill/>
        <a:ln w="9525" cmpd="sng">
          <a:noFill/>
        </a:ln>
      </xdr:spPr>
    </xdr:pic>
    <xdr:clientData/>
  </xdr:twoCellAnchor>
  <xdr:twoCellAnchor editAs="oneCell">
    <xdr:from>
      <xdr:col>7</xdr:col>
      <xdr:colOff>942975</xdr:colOff>
      <xdr:row>1</xdr:row>
      <xdr:rowOff>200025</xdr:rowOff>
    </xdr:from>
    <xdr:to>
      <xdr:col>8</xdr:col>
      <xdr:colOff>1504950</xdr:colOff>
      <xdr:row>3</xdr:row>
      <xdr:rowOff>238125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515475" y="581025"/>
          <a:ext cx="21145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22</xdr:row>
      <xdr:rowOff>180975</xdr:rowOff>
    </xdr:from>
    <xdr:to>
      <xdr:col>4</xdr:col>
      <xdr:colOff>628650</xdr:colOff>
      <xdr:row>24</xdr:row>
      <xdr:rowOff>28575</xdr:rowOff>
    </xdr:to>
    <xdr:pic>
      <xdr:nvPicPr>
        <xdr:cNvPr id="1" name="Imagen 3" descr="Fundación ONCE Uno a UNo"/>
        <xdr:cNvPicPr preferRelativeResize="1">
          <a:picLocks noChangeAspect="1"/>
        </xdr:cNvPicPr>
      </xdr:nvPicPr>
      <xdr:blipFill>
        <a:blip r:embed="rId1"/>
        <a:stretch>
          <a:fillRect/>
        </a:stretch>
      </xdr:blipFill>
      <xdr:spPr>
        <a:xfrm>
          <a:off x="733425" y="561975"/>
          <a:ext cx="2628900" cy="476250"/>
        </a:xfrm>
        <a:prstGeom prst="rect">
          <a:avLst/>
        </a:prstGeom>
        <a:noFill/>
        <a:ln w="9525" cmpd="sng">
          <a:noFill/>
        </a:ln>
      </xdr:spPr>
    </xdr:pic>
    <xdr:clientData/>
  </xdr:twoCellAnchor>
  <xdr:twoCellAnchor editAs="oneCell">
    <xdr:from>
      <xdr:col>11</xdr:col>
      <xdr:colOff>381000</xdr:colOff>
      <xdr:row>22</xdr:row>
      <xdr:rowOff>171450</xdr:rowOff>
    </xdr:from>
    <xdr:to>
      <xdr:col>12</xdr:col>
      <xdr:colOff>1771650</xdr:colOff>
      <xdr:row>24</xdr:row>
      <xdr:rowOff>209550</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744075" y="552450"/>
          <a:ext cx="21240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60</xdr:row>
      <xdr:rowOff>9525</xdr:rowOff>
    </xdr:from>
    <xdr:to>
      <xdr:col>3</xdr:col>
      <xdr:colOff>1409700</xdr:colOff>
      <xdr:row>62</xdr:row>
      <xdr:rowOff>95250</xdr:rowOff>
    </xdr:to>
    <xdr:pic>
      <xdr:nvPicPr>
        <xdr:cNvPr id="1" name="Imagen 3" descr="Fundación ONCE Uno a UNo"/>
        <xdr:cNvPicPr preferRelativeResize="1">
          <a:picLocks noChangeAspect="1"/>
        </xdr:cNvPicPr>
      </xdr:nvPicPr>
      <xdr:blipFill>
        <a:blip r:embed="rId1"/>
        <a:stretch>
          <a:fillRect/>
        </a:stretch>
      </xdr:blipFill>
      <xdr:spPr>
        <a:xfrm>
          <a:off x="419100" y="561975"/>
          <a:ext cx="2609850" cy="447675"/>
        </a:xfrm>
        <a:prstGeom prst="rect">
          <a:avLst/>
        </a:prstGeom>
        <a:noFill/>
        <a:ln w="9525" cmpd="sng">
          <a:noFill/>
        </a:ln>
      </xdr:spPr>
    </xdr:pic>
    <xdr:clientData/>
  </xdr:twoCellAnchor>
  <xdr:twoCellAnchor editAs="oneCell">
    <xdr:from>
      <xdr:col>10</xdr:col>
      <xdr:colOff>171450</xdr:colOff>
      <xdr:row>59</xdr:row>
      <xdr:rowOff>85725</xdr:rowOff>
    </xdr:from>
    <xdr:to>
      <xdr:col>11</xdr:col>
      <xdr:colOff>600075</xdr:colOff>
      <xdr:row>62</xdr:row>
      <xdr:rowOff>200025</xdr:rowOff>
    </xdr:to>
    <xdr:pic>
      <xdr:nvPicPr>
        <xdr:cNvPr id="2" name="Imagen 3" descr="Unión Europea. Fondo Social Europeo. El FSE invierte en tu futuro"/>
        <xdr:cNvPicPr preferRelativeResize="1">
          <a:picLocks noChangeAspect="1"/>
        </xdr:cNvPicPr>
      </xdr:nvPicPr>
      <xdr:blipFill>
        <a:blip r:embed="rId2"/>
        <a:stretch>
          <a:fillRect/>
        </a:stretch>
      </xdr:blipFill>
      <xdr:spPr>
        <a:xfrm>
          <a:off x="10086975" y="457200"/>
          <a:ext cx="21145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33</xdr:row>
      <xdr:rowOff>161925</xdr:rowOff>
    </xdr:from>
    <xdr:to>
      <xdr:col>4</xdr:col>
      <xdr:colOff>885825</xdr:colOff>
      <xdr:row>35</xdr:row>
      <xdr:rowOff>152400</xdr:rowOff>
    </xdr:to>
    <xdr:pic>
      <xdr:nvPicPr>
        <xdr:cNvPr id="1" name="Imagen 3" descr="Fundación ONCE Uno a UNo"/>
        <xdr:cNvPicPr preferRelativeResize="1">
          <a:picLocks noChangeAspect="1"/>
        </xdr:cNvPicPr>
      </xdr:nvPicPr>
      <xdr:blipFill>
        <a:blip r:embed="rId1"/>
        <a:stretch>
          <a:fillRect/>
        </a:stretch>
      </xdr:blipFill>
      <xdr:spPr>
        <a:xfrm>
          <a:off x="771525" y="342900"/>
          <a:ext cx="2933700" cy="619125"/>
        </a:xfrm>
        <a:prstGeom prst="rect">
          <a:avLst/>
        </a:prstGeom>
        <a:noFill/>
        <a:ln w="9525" cmpd="sng">
          <a:noFill/>
        </a:ln>
      </xdr:spPr>
    </xdr:pic>
    <xdr:clientData/>
  </xdr:twoCellAnchor>
  <xdr:twoCellAnchor editAs="oneCell">
    <xdr:from>
      <xdr:col>11</xdr:col>
      <xdr:colOff>161925</xdr:colOff>
      <xdr:row>33</xdr:row>
      <xdr:rowOff>209550</xdr:rowOff>
    </xdr:from>
    <xdr:to>
      <xdr:col>11</xdr:col>
      <xdr:colOff>2276475</xdr:colOff>
      <xdr:row>35</xdr:row>
      <xdr:rowOff>238125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13382625" y="390525"/>
          <a:ext cx="21145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25</xdr:row>
      <xdr:rowOff>304800</xdr:rowOff>
    </xdr:from>
    <xdr:to>
      <xdr:col>2</xdr:col>
      <xdr:colOff>3333750</xdr:colOff>
      <xdr:row>27</xdr:row>
      <xdr:rowOff>295275</xdr:rowOff>
    </xdr:to>
    <xdr:pic>
      <xdr:nvPicPr>
        <xdr:cNvPr id="1" name="Imagen 3" descr="Fundación ONCE Uno a UNo"/>
        <xdr:cNvPicPr preferRelativeResize="1">
          <a:picLocks noChangeAspect="1"/>
        </xdr:cNvPicPr>
      </xdr:nvPicPr>
      <xdr:blipFill>
        <a:blip r:embed="rId1"/>
        <a:stretch>
          <a:fillRect/>
        </a:stretch>
      </xdr:blipFill>
      <xdr:spPr>
        <a:xfrm>
          <a:off x="561975" y="304800"/>
          <a:ext cx="2952750" cy="619125"/>
        </a:xfrm>
        <a:prstGeom prst="rect">
          <a:avLst/>
        </a:prstGeom>
        <a:noFill/>
        <a:ln w="9525" cmpd="sng">
          <a:noFill/>
        </a:ln>
      </xdr:spPr>
    </xdr:pic>
    <xdr:clientData/>
  </xdr:twoCellAnchor>
  <xdr:twoCellAnchor editAs="oneCell">
    <xdr:from>
      <xdr:col>11</xdr:col>
      <xdr:colOff>371475</xdr:colOff>
      <xdr:row>25</xdr:row>
      <xdr:rowOff>247650</xdr:rowOff>
    </xdr:from>
    <xdr:to>
      <xdr:col>13</xdr:col>
      <xdr:colOff>85725</xdr:colOff>
      <xdr:row>27</xdr:row>
      <xdr:rowOff>285750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6621125" y="247650"/>
          <a:ext cx="211455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tabSelected="1" zoomScale="98" zoomScaleNormal="98" zoomScaleSheetLayoutView="66" zoomScalePageLayoutView="0" workbookViewId="0" topLeftCell="A1">
      <selection activeCell="C31" sqref="C31"/>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54"/>
      <c r="C2" s="154"/>
      <c r="D2" s="154"/>
      <c r="E2" s="335" t="s">
        <v>241</v>
      </c>
      <c r="F2" s="336"/>
      <c r="G2" s="336"/>
      <c r="H2" s="154"/>
      <c r="I2" s="117"/>
      <c r="J2" s="117"/>
      <c r="L2" s="38"/>
      <c r="M2" s="11"/>
      <c r="N2" s="15"/>
      <c r="O2" s="15"/>
      <c r="P2" s="11"/>
    </row>
    <row r="3" spans="2:20" ht="24.75" customHeight="1">
      <c r="B3" s="154"/>
      <c r="C3" s="154"/>
      <c r="D3" s="154"/>
      <c r="E3" s="336"/>
      <c r="F3" s="336"/>
      <c r="G3" s="336"/>
      <c r="H3" s="154"/>
      <c r="I3" s="117"/>
      <c r="J3" s="117"/>
      <c r="L3" s="38"/>
      <c r="M3" s="11"/>
      <c r="N3" s="11"/>
      <c r="O3" s="11"/>
      <c r="P3" s="11"/>
      <c r="Q3" s="190"/>
      <c r="R3" s="191"/>
      <c r="S3" s="5"/>
      <c r="T3" s="5"/>
    </row>
    <row r="4" spans="2:20" ht="42" customHeight="1">
      <c r="B4" s="154"/>
      <c r="C4" s="154"/>
      <c r="D4" s="154"/>
      <c r="E4" s="336"/>
      <c r="F4" s="336"/>
      <c r="G4" s="336"/>
      <c r="H4" s="154"/>
      <c r="I4" s="117"/>
      <c r="J4" s="117"/>
      <c r="K4" s="8"/>
      <c r="L4" s="38"/>
      <c r="M4" s="11"/>
      <c r="N4" s="11"/>
      <c r="O4" s="11"/>
      <c r="P4" s="11"/>
      <c r="Q4" s="190"/>
      <c r="R4" s="191"/>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184" t="s">
        <v>159</v>
      </c>
      <c r="D7" s="185"/>
      <c r="E7" s="185"/>
      <c r="F7" s="185"/>
      <c r="G7" s="185"/>
      <c r="H7" s="185"/>
      <c r="I7" s="186"/>
      <c r="J7" s="49"/>
      <c r="K7" s="49"/>
      <c r="L7" s="181"/>
      <c r="M7" s="181"/>
      <c r="N7" s="181"/>
      <c r="O7" s="181"/>
      <c r="P7" s="130"/>
      <c r="Q7" s="181"/>
      <c r="R7" s="180"/>
      <c r="S7" s="180"/>
      <c r="T7" s="180"/>
    </row>
    <row r="8" spans="3:20" s="9" customFormat="1" ht="18.75" customHeight="1">
      <c r="C8" s="187"/>
      <c r="D8" s="188"/>
      <c r="E8" s="188"/>
      <c r="F8" s="188"/>
      <c r="G8" s="188"/>
      <c r="H8" s="188"/>
      <c r="I8" s="189"/>
      <c r="J8" s="49"/>
      <c r="K8" s="49"/>
      <c r="L8" s="181"/>
      <c r="M8" s="181"/>
      <c r="N8" s="181"/>
      <c r="O8" s="181"/>
      <c r="P8" s="130"/>
      <c r="Q8" s="181"/>
      <c r="R8" s="180"/>
      <c r="S8" s="180"/>
      <c r="T8" s="180"/>
    </row>
    <row r="9" spans="4:16" s="9" customFormat="1" ht="18.75" customHeight="1">
      <c r="D9" s="49"/>
      <c r="E9" s="49"/>
      <c r="F9" s="49"/>
      <c r="G9" s="49"/>
      <c r="H9" s="49"/>
      <c r="I9" s="49"/>
      <c r="J9" s="49"/>
      <c r="K9" s="49"/>
      <c r="P9" s="129"/>
    </row>
    <row r="10" spans="4:16" s="9" customFormat="1" ht="18.75" customHeight="1" hidden="1">
      <c r="D10" s="49"/>
      <c r="E10" s="49"/>
      <c r="F10" s="49"/>
      <c r="G10" s="49"/>
      <c r="H10" s="49"/>
      <c r="I10" s="49"/>
      <c r="J10" s="49"/>
      <c r="K10" s="49"/>
      <c r="P10" s="129"/>
    </row>
    <row r="11" spans="5:16" s="9" customFormat="1" ht="18.75" customHeight="1" hidden="1">
      <c r="E11" s="38" t="s">
        <v>0</v>
      </c>
      <c r="F11" s="182">
        <v>0</v>
      </c>
      <c r="G11" s="182"/>
      <c r="H11" s="49"/>
      <c r="I11" s="49"/>
      <c r="J11" s="49"/>
      <c r="K11" s="49"/>
      <c r="P11" s="129"/>
    </row>
    <row r="12" spans="5:16" s="9" customFormat="1" ht="18.75" customHeight="1" hidden="1">
      <c r="E12" s="38"/>
      <c r="F12" s="11"/>
      <c r="G12" s="49"/>
      <c r="H12" s="49"/>
      <c r="I12" s="49"/>
      <c r="J12" s="49"/>
      <c r="K12" s="49"/>
      <c r="P12" s="129"/>
    </row>
    <row r="13" spans="4:16" s="9" customFormat="1" ht="18.75" customHeight="1" hidden="1">
      <c r="D13" s="49"/>
      <c r="E13" s="38" t="s">
        <v>1</v>
      </c>
      <c r="F13" s="183">
        <v>0</v>
      </c>
      <c r="G13" s="183"/>
      <c r="H13" s="49"/>
      <c r="I13" s="49"/>
      <c r="J13" s="49"/>
      <c r="K13" s="49"/>
      <c r="P13" s="129"/>
    </row>
    <row r="14" spans="4:16" s="9" customFormat="1" ht="18.75" customHeight="1" hidden="1">
      <c r="D14" s="49"/>
      <c r="E14" s="38"/>
      <c r="F14" s="11"/>
      <c r="G14" s="49"/>
      <c r="H14" s="49"/>
      <c r="I14" s="49"/>
      <c r="J14" s="49"/>
      <c r="K14" s="49"/>
      <c r="P14" s="129"/>
    </row>
    <row r="15" spans="4:20" s="9" customFormat="1" ht="18.75" customHeight="1">
      <c r="D15" s="49"/>
      <c r="E15" s="38"/>
      <c r="F15" s="11"/>
      <c r="G15" s="49"/>
      <c r="H15" s="49"/>
      <c r="I15" s="49"/>
      <c r="J15" s="49"/>
      <c r="K15" s="49"/>
      <c r="P15" s="129"/>
      <c r="R15" s="12"/>
      <c r="T15" s="12"/>
    </row>
    <row r="16" spans="3:20" s="9" customFormat="1" ht="18.75" customHeight="1" thickBot="1">
      <c r="C16" s="169" t="s">
        <v>20</v>
      </c>
      <c r="D16" s="169"/>
      <c r="E16" s="169"/>
      <c r="F16" s="169"/>
      <c r="G16" s="169"/>
      <c r="H16" s="169"/>
      <c r="I16" s="169"/>
      <c r="J16" s="49"/>
      <c r="K16" s="49"/>
      <c r="L16" s="49"/>
      <c r="M16" s="49"/>
      <c r="N16" s="49"/>
      <c r="O16" s="49"/>
      <c r="P16" s="49"/>
      <c r="Q16" s="49"/>
      <c r="R16" s="12"/>
      <c r="T16" s="12"/>
    </row>
    <row r="17" spans="3:20" s="9" customFormat="1" ht="25.5" customHeight="1">
      <c r="C17" s="168"/>
      <c r="D17" s="168"/>
      <c r="E17" s="168"/>
      <c r="F17" s="168"/>
      <c r="G17" s="168"/>
      <c r="H17" s="168"/>
      <c r="I17" s="168"/>
      <c r="J17" s="168"/>
      <c r="K17" s="49"/>
      <c r="L17" s="49"/>
      <c r="M17" s="49"/>
      <c r="N17" s="49"/>
      <c r="O17" s="49"/>
      <c r="P17" s="49"/>
      <c r="Q17" s="49"/>
      <c r="R17" s="13"/>
      <c r="S17" s="129"/>
      <c r="T17" s="13"/>
    </row>
    <row r="18" spans="2:20" ht="36" customHeight="1">
      <c r="B18" s="9"/>
      <c r="C18" s="171" t="s">
        <v>107</v>
      </c>
      <c r="D18" s="172"/>
      <c r="E18" s="172"/>
      <c r="F18" s="172"/>
      <c r="G18" s="172"/>
      <c r="H18" s="172"/>
      <c r="I18" s="172"/>
      <c r="J18" s="89"/>
      <c r="K18" s="5"/>
      <c r="L18" s="5"/>
      <c r="M18" s="5"/>
      <c r="N18" s="5"/>
      <c r="O18" s="5"/>
      <c r="P18" s="49"/>
      <c r="Q18" s="5"/>
      <c r="R18" s="2"/>
      <c r="S18" s="45"/>
      <c r="T18" s="45"/>
    </row>
    <row r="19" spans="2:20" s="8" customFormat="1" ht="64.5" customHeight="1">
      <c r="B19" s="9"/>
      <c r="C19" s="167" t="s">
        <v>228</v>
      </c>
      <c r="D19" s="167"/>
      <c r="E19" s="167"/>
      <c r="F19" s="167"/>
      <c r="G19" s="167"/>
      <c r="H19" s="167"/>
      <c r="I19" s="167"/>
      <c r="J19" s="90"/>
      <c r="K19" s="45"/>
      <c r="L19" s="45"/>
      <c r="M19" s="45"/>
      <c r="N19" s="45"/>
      <c r="O19" s="45"/>
      <c r="P19" s="49"/>
      <c r="Q19" s="44"/>
      <c r="R19" s="45"/>
      <c r="S19" s="45"/>
      <c r="T19" s="45"/>
    </row>
    <row r="20" spans="2:20" ht="49.5" customHeight="1">
      <c r="B20" s="9"/>
      <c r="C20" s="175" t="s">
        <v>229</v>
      </c>
      <c r="D20" s="175"/>
      <c r="E20" s="175"/>
      <c r="F20" s="175"/>
      <c r="G20" s="175"/>
      <c r="H20" s="175"/>
      <c r="I20" s="175"/>
      <c r="J20" s="91"/>
      <c r="K20" s="5"/>
      <c r="L20" s="5"/>
      <c r="M20" s="5"/>
      <c r="N20" s="5"/>
      <c r="O20" s="5"/>
      <c r="P20" s="49"/>
      <c r="Q20" s="45"/>
      <c r="R20" s="45"/>
      <c r="S20" s="45"/>
      <c r="T20" s="45"/>
    </row>
    <row r="21" spans="2:20" ht="54.75" customHeight="1">
      <c r="B21" s="9"/>
      <c r="C21" s="176" t="s">
        <v>19</v>
      </c>
      <c r="D21" s="176"/>
      <c r="E21" s="176"/>
      <c r="F21" s="176"/>
      <c r="G21" s="176"/>
      <c r="H21" s="176"/>
      <c r="I21" s="176"/>
      <c r="J21" s="92"/>
      <c r="K21" s="5"/>
      <c r="P21" s="49"/>
      <c r="Q21" s="14"/>
      <c r="R21" s="2"/>
      <c r="S21" s="45"/>
      <c r="T21" s="45"/>
    </row>
    <row r="22" spans="2:20" ht="36" customHeight="1">
      <c r="B22" s="9"/>
      <c r="C22" s="178" t="s">
        <v>108</v>
      </c>
      <c r="D22" s="179"/>
      <c r="E22" s="179"/>
      <c r="F22" s="179"/>
      <c r="G22" s="179"/>
      <c r="H22" s="179"/>
      <c r="I22" s="179"/>
      <c r="J22" s="88"/>
      <c r="K22" s="5"/>
      <c r="P22" s="49"/>
      <c r="Q22" s="14"/>
      <c r="R22" s="2"/>
      <c r="S22" s="45"/>
      <c r="T22" s="45"/>
    </row>
    <row r="23" spans="2:20" ht="64.5" customHeight="1">
      <c r="B23" s="9"/>
      <c r="C23" s="170" t="s">
        <v>119</v>
      </c>
      <c r="D23" s="170"/>
      <c r="E23" s="170"/>
      <c r="F23" s="170"/>
      <c r="G23" s="170"/>
      <c r="H23" s="170"/>
      <c r="I23" s="170"/>
      <c r="J23" s="92"/>
      <c r="L23" s="5"/>
      <c r="M23" s="5"/>
      <c r="N23" s="5"/>
      <c r="O23" s="5"/>
      <c r="P23" s="49"/>
      <c r="Q23" s="5"/>
      <c r="R23" s="2"/>
      <c r="S23" s="45"/>
      <c r="T23" s="45"/>
    </row>
    <row r="24" spans="2:20" ht="90" customHeight="1">
      <c r="B24" s="9"/>
      <c r="C24" s="170" t="s">
        <v>109</v>
      </c>
      <c r="D24" s="177"/>
      <c r="E24" s="177"/>
      <c r="F24" s="177"/>
      <c r="G24" s="177"/>
      <c r="H24" s="177"/>
      <c r="I24" s="177"/>
      <c r="J24" s="92"/>
      <c r="K24" s="5"/>
      <c r="P24" s="49"/>
      <c r="Q24" s="14"/>
      <c r="R24" s="2"/>
      <c r="S24" s="45"/>
      <c r="T24" s="45"/>
    </row>
    <row r="25" spans="2:20" s="5" customFormat="1" ht="54.75" customHeight="1">
      <c r="B25" s="9"/>
      <c r="C25" s="170" t="s">
        <v>23</v>
      </c>
      <c r="D25" s="170"/>
      <c r="E25" s="170"/>
      <c r="F25" s="170"/>
      <c r="G25" s="170"/>
      <c r="H25" s="170"/>
      <c r="I25" s="170"/>
      <c r="J25" s="92"/>
      <c r="P25" s="49"/>
      <c r="Q25" s="14"/>
      <c r="R25" s="2"/>
      <c r="S25" s="45"/>
      <c r="T25" s="45"/>
    </row>
    <row r="26" spans="2:20" ht="69.75" customHeight="1">
      <c r="B26" s="9"/>
      <c r="C26" s="167" t="s">
        <v>62</v>
      </c>
      <c r="D26" s="167"/>
      <c r="E26" s="167"/>
      <c r="F26" s="167"/>
      <c r="G26" s="167"/>
      <c r="H26" s="167"/>
      <c r="I26" s="167"/>
      <c r="J26" s="93"/>
      <c r="L26" s="5"/>
      <c r="M26" s="1"/>
      <c r="N26" s="5"/>
      <c r="O26" s="5"/>
      <c r="P26" s="49"/>
      <c r="Q26" s="5"/>
      <c r="R26" s="2"/>
      <c r="S26" s="45"/>
      <c r="T26" s="45"/>
    </row>
    <row r="27" spans="2:20" ht="49.5" customHeight="1">
      <c r="B27" s="9"/>
      <c r="C27" s="167" t="s">
        <v>61</v>
      </c>
      <c r="D27" s="167"/>
      <c r="E27" s="167"/>
      <c r="F27" s="167"/>
      <c r="G27" s="167"/>
      <c r="H27" s="167"/>
      <c r="I27" s="167"/>
      <c r="J27" s="93"/>
      <c r="L27" s="5"/>
      <c r="M27" s="1"/>
      <c r="N27" s="5"/>
      <c r="O27" s="5"/>
      <c r="P27" s="49"/>
      <c r="Q27" s="5"/>
      <c r="R27" s="2"/>
      <c r="S27" s="45"/>
      <c r="T27" s="45"/>
    </row>
    <row r="28" spans="2:20" ht="64.5" customHeight="1">
      <c r="B28" s="9"/>
      <c r="C28" s="170" t="s">
        <v>242</v>
      </c>
      <c r="D28" s="170"/>
      <c r="E28" s="170"/>
      <c r="F28" s="170"/>
      <c r="G28" s="170"/>
      <c r="H28" s="170"/>
      <c r="I28" s="170"/>
      <c r="J28" s="93"/>
      <c r="L28" s="5"/>
      <c r="M28" s="1"/>
      <c r="N28" s="5"/>
      <c r="O28" s="5"/>
      <c r="P28" s="49"/>
      <c r="Q28" s="5"/>
      <c r="R28" s="2"/>
      <c r="S28" s="45"/>
      <c r="T28" s="45"/>
    </row>
    <row r="29" spans="2:20" ht="60" customHeight="1">
      <c r="B29" s="9"/>
      <c r="C29" s="170" t="s">
        <v>27</v>
      </c>
      <c r="D29" s="170"/>
      <c r="E29" s="170"/>
      <c r="F29" s="170"/>
      <c r="G29" s="170"/>
      <c r="H29" s="170"/>
      <c r="I29" s="170"/>
      <c r="J29" s="2"/>
      <c r="K29" s="5"/>
      <c r="P29" s="49"/>
      <c r="Q29" s="14"/>
      <c r="R29" s="2"/>
      <c r="S29" s="45"/>
      <c r="T29" s="45"/>
    </row>
    <row r="30" spans="2:20" ht="39.75" customHeight="1">
      <c r="B30" s="9"/>
      <c r="C30" s="167" t="s">
        <v>243</v>
      </c>
      <c r="D30" s="167"/>
      <c r="E30" s="167"/>
      <c r="F30" s="167"/>
      <c r="G30" s="167"/>
      <c r="H30" s="167"/>
      <c r="I30" s="167"/>
      <c r="J30" s="92"/>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selectLockedCells="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C27:I27"/>
    <mergeCell ref="C17:J17"/>
    <mergeCell ref="C16:I16"/>
    <mergeCell ref="C29:I29"/>
    <mergeCell ref="C18:I18"/>
    <mergeCell ref="E2:G4"/>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85"/>
  <sheetViews>
    <sheetView showGridLines="0" showRowColHeaders="0" zoomScale="87" zoomScaleNormal="87" zoomScaleSheetLayoutView="53" workbookViewId="0" topLeftCell="A22">
      <selection activeCell="C58" sqref="C58:M58"/>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6"/>
      <c r="B2" s="46"/>
      <c r="C2" s="24" t="s">
        <v>28</v>
      </c>
      <c r="D2" s="50"/>
      <c r="M2" s="23" t="s">
        <v>30</v>
      </c>
    </row>
    <row r="3" spans="3:13" ht="14.25" hidden="1">
      <c r="C3" s="22"/>
      <c r="D3" s="7" t="s">
        <v>126</v>
      </c>
      <c r="F3" s="7" t="s">
        <v>124</v>
      </c>
      <c r="M3" s="23">
        <v>120</v>
      </c>
    </row>
    <row r="4" spans="3:13" ht="14.25" hidden="1">
      <c r="C4" s="22" t="s">
        <v>55</v>
      </c>
      <c r="D4" s="7" t="s">
        <v>127</v>
      </c>
      <c r="F4" s="7" t="s">
        <v>125</v>
      </c>
      <c r="M4" s="23">
        <v>400</v>
      </c>
    </row>
    <row r="5" spans="3:4" ht="14.25" hidden="1">
      <c r="C5" s="22" t="s">
        <v>54</v>
      </c>
      <c r="D5" s="7" t="s">
        <v>128</v>
      </c>
    </row>
    <row r="6" spans="3:4" ht="15" hidden="1">
      <c r="C6" s="24" t="s">
        <v>29</v>
      </c>
      <c r="D6" s="7" t="s">
        <v>129</v>
      </c>
    </row>
    <row r="7" spans="3:13" ht="14.25" hidden="1">
      <c r="C7" s="42"/>
      <c r="D7" s="18"/>
      <c r="E7" s="18"/>
      <c r="F7" s="18"/>
      <c r="G7" s="18"/>
      <c r="H7" s="18"/>
      <c r="I7" s="19"/>
      <c r="M7" s="22"/>
    </row>
    <row r="8" spans="3:13" ht="15" hidden="1">
      <c r="C8" s="51" t="s">
        <v>6</v>
      </c>
      <c r="D8" s="52"/>
      <c r="E8" s="52"/>
      <c r="F8" s="52"/>
      <c r="G8" s="52"/>
      <c r="H8" s="52"/>
      <c r="I8" s="41"/>
      <c r="M8" s="22" t="s">
        <v>24</v>
      </c>
    </row>
    <row r="9" spans="3:13" ht="15" hidden="1">
      <c r="C9" s="53" t="s">
        <v>156</v>
      </c>
      <c r="D9" s="17"/>
      <c r="E9" s="17"/>
      <c r="F9" s="17"/>
      <c r="G9" s="17"/>
      <c r="H9" s="17"/>
      <c r="I9" s="19"/>
      <c r="M9" s="22" t="s">
        <v>25</v>
      </c>
    </row>
    <row r="10" spans="3:13" ht="14.25" hidden="1">
      <c r="C10" s="47" t="s">
        <v>3</v>
      </c>
      <c r="D10" s="54"/>
      <c r="E10" s="54"/>
      <c r="F10" s="54"/>
      <c r="G10" s="54"/>
      <c r="H10" s="54"/>
      <c r="I10" s="55"/>
      <c r="M10" s="22" t="s">
        <v>26</v>
      </c>
    </row>
    <row r="11" spans="3:9" ht="14.25" hidden="1">
      <c r="C11" s="56" t="s">
        <v>2</v>
      </c>
      <c r="D11" s="17"/>
      <c r="E11" s="17"/>
      <c r="F11" s="17"/>
      <c r="G11" s="17"/>
      <c r="H11" s="17"/>
      <c r="I11" s="19"/>
    </row>
    <row r="12" spans="3:13" ht="15" hidden="1">
      <c r="C12" s="53" t="s">
        <v>8</v>
      </c>
      <c r="D12" s="17"/>
      <c r="E12" s="17"/>
      <c r="F12" s="17"/>
      <c r="G12" s="17"/>
      <c r="H12" s="17"/>
      <c r="I12" s="19"/>
      <c r="M12" s="22"/>
    </row>
    <row r="13" spans="3:13" ht="15" hidden="1">
      <c r="C13" s="235" t="s">
        <v>179</v>
      </c>
      <c r="D13" s="236"/>
      <c r="E13" s="236"/>
      <c r="F13" s="236"/>
      <c r="G13" s="236"/>
      <c r="H13" s="236"/>
      <c r="I13" s="237"/>
      <c r="M13" s="22"/>
    </row>
    <row r="14" spans="3:13" ht="15" hidden="1">
      <c r="C14" s="53" t="s">
        <v>157</v>
      </c>
      <c r="D14" s="17"/>
      <c r="E14" s="17"/>
      <c r="F14" s="17"/>
      <c r="G14" s="17"/>
      <c r="H14" s="17"/>
      <c r="I14" s="19"/>
      <c r="M14" s="22" t="s">
        <v>50</v>
      </c>
    </row>
    <row r="15" spans="3:13" ht="15" hidden="1">
      <c r="C15" s="47" t="s">
        <v>158</v>
      </c>
      <c r="D15" s="29"/>
      <c r="E15" s="29"/>
      <c r="F15" s="29"/>
      <c r="G15" s="29"/>
      <c r="H15" s="29"/>
      <c r="I15" s="55"/>
      <c r="M15" s="22" t="s">
        <v>31</v>
      </c>
    </row>
    <row r="16" spans="3:13" ht="15" hidden="1">
      <c r="C16" s="53" t="s">
        <v>10</v>
      </c>
      <c r="D16" s="58"/>
      <c r="E16" s="58"/>
      <c r="F16" s="58"/>
      <c r="G16" s="58"/>
      <c r="H16" s="58"/>
      <c r="I16" s="19"/>
      <c r="M16" s="22" t="s">
        <v>51</v>
      </c>
    </row>
    <row r="17" spans="3:9" ht="15" hidden="1">
      <c r="C17" s="57" t="s">
        <v>11</v>
      </c>
      <c r="D17" s="29"/>
      <c r="E17" s="29"/>
      <c r="F17" s="29"/>
      <c r="G17" s="29"/>
      <c r="H17" s="29"/>
      <c r="I17" s="55"/>
    </row>
    <row r="18" spans="3:9" ht="15" hidden="1">
      <c r="C18" s="53" t="s">
        <v>9</v>
      </c>
      <c r="D18" s="58"/>
      <c r="E18" s="58"/>
      <c r="F18" s="58"/>
      <c r="G18" s="58"/>
      <c r="H18" s="58"/>
      <c r="I18" s="59"/>
    </row>
    <row r="19" spans="3:13" ht="15" hidden="1">
      <c r="C19" s="57" t="s">
        <v>7</v>
      </c>
      <c r="D19" s="29"/>
      <c r="E19" s="29"/>
      <c r="F19" s="29"/>
      <c r="G19" s="29"/>
      <c r="H19" s="29"/>
      <c r="I19" s="60"/>
      <c r="M19" s="22" t="s">
        <v>170</v>
      </c>
    </row>
    <row r="20" spans="3:13" ht="15" hidden="1">
      <c r="C20" s="16" t="s">
        <v>4</v>
      </c>
      <c r="D20" s="58"/>
      <c r="E20" s="58"/>
      <c r="F20" s="58"/>
      <c r="G20" s="58"/>
      <c r="H20" s="58"/>
      <c r="I20" s="59"/>
      <c r="M20" s="22" t="s">
        <v>171</v>
      </c>
    </row>
    <row r="21" spans="1:9" ht="15" hidden="1">
      <c r="A21" s="46"/>
      <c r="B21" s="46"/>
      <c r="C21" s="25" t="s">
        <v>5</v>
      </c>
      <c r="D21" s="61"/>
      <c r="E21" s="61"/>
      <c r="F21" s="61"/>
      <c r="G21" s="61"/>
      <c r="H21" s="61"/>
      <c r="I21" s="62"/>
    </row>
    <row r="22" s="4" customFormat="1" ht="30" customHeight="1">
      <c r="P22" s="5"/>
    </row>
    <row r="23" spans="2:16" s="4" customFormat="1" ht="24.75" customHeight="1">
      <c r="B23" s="153"/>
      <c r="C23" s="153"/>
      <c r="D23" s="153"/>
      <c r="E23" s="153"/>
      <c r="F23" s="173" t="s">
        <v>241</v>
      </c>
      <c r="G23" s="174"/>
      <c r="H23" s="174"/>
      <c r="I23" s="174"/>
      <c r="J23" s="174"/>
      <c r="K23" s="174"/>
      <c r="L23" s="153"/>
      <c r="M23" s="11"/>
      <c r="N23" s="15"/>
      <c r="O23" s="15"/>
      <c r="P23" s="11"/>
    </row>
    <row r="24" spans="2:20" s="4" customFormat="1" ht="24.75" customHeight="1">
      <c r="B24" s="153"/>
      <c r="C24" s="153"/>
      <c r="D24" s="153"/>
      <c r="E24" s="153"/>
      <c r="F24" s="174"/>
      <c r="G24" s="174"/>
      <c r="H24" s="174"/>
      <c r="I24" s="174"/>
      <c r="J24" s="174"/>
      <c r="K24" s="174"/>
      <c r="L24" s="153"/>
      <c r="M24" s="11"/>
      <c r="N24" s="11"/>
      <c r="O24" s="11"/>
      <c r="P24" s="11"/>
      <c r="Q24" s="190"/>
      <c r="R24" s="191"/>
      <c r="S24" s="5"/>
      <c r="T24" s="5"/>
    </row>
    <row r="25" spans="2:20" s="4" customFormat="1" ht="45" customHeight="1">
      <c r="B25" s="153"/>
      <c r="C25" s="153"/>
      <c r="D25" s="153"/>
      <c r="E25" s="153"/>
      <c r="F25" s="174"/>
      <c r="G25" s="174"/>
      <c r="H25" s="174"/>
      <c r="I25" s="174"/>
      <c r="J25" s="174"/>
      <c r="K25" s="174"/>
      <c r="L25" s="153"/>
      <c r="M25" s="11"/>
      <c r="N25" s="11"/>
      <c r="O25" s="11"/>
      <c r="P25" s="11"/>
      <c r="Q25" s="190"/>
      <c r="R25" s="191"/>
      <c r="S25" s="5"/>
      <c r="T25" s="5"/>
    </row>
    <row r="27" spans="3:27" ht="15" customHeight="1">
      <c r="C27" s="229" t="s">
        <v>161</v>
      </c>
      <c r="D27" s="230"/>
      <c r="E27" s="230"/>
      <c r="F27" s="230"/>
      <c r="G27" s="230"/>
      <c r="H27" s="230"/>
      <c r="I27" s="230"/>
      <c r="J27" s="230"/>
      <c r="K27" s="230"/>
      <c r="L27" s="230"/>
      <c r="M27" s="231"/>
      <c r="N27" s="226"/>
      <c r="O27" s="213"/>
      <c r="P27" s="226"/>
      <c r="Q27" s="226"/>
      <c r="R27" s="226"/>
      <c r="S27" s="226"/>
      <c r="T27" s="132"/>
      <c r="U27" s="213"/>
      <c r="V27" s="213"/>
      <c r="W27" s="213"/>
      <c r="X27" s="213"/>
      <c r="Y27" s="213"/>
      <c r="Z27" s="213"/>
      <c r="AA27" s="213"/>
    </row>
    <row r="28" spans="3:27" s="10" customFormat="1" ht="18.75" customHeight="1">
      <c r="C28" s="232"/>
      <c r="D28" s="233"/>
      <c r="E28" s="233"/>
      <c r="F28" s="233"/>
      <c r="G28" s="233"/>
      <c r="H28" s="233"/>
      <c r="I28" s="233"/>
      <c r="J28" s="233"/>
      <c r="K28" s="233"/>
      <c r="L28" s="233"/>
      <c r="M28" s="234"/>
      <c r="N28" s="226"/>
      <c r="O28" s="213"/>
      <c r="P28" s="226"/>
      <c r="Q28" s="226"/>
      <c r="R28" s="226"/>
      <c r="S28" s="226"/>
      <c r="T28" s="132"/>
      <c r="U28" s="213"/>
      <c r="V28" s="213"/>
      <c r="W28" s="213"/>
      <c r="X28" s="213"/>
      <c r="Y28" s="213"/>
      <c r="Z28" s="213"/>
      <c r="AA28" s="213"/>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38" t="s">
        <v>162</v>
      </c>
      <c r="D31" s="238"/>
      <c r="E31" s="238"/>
      <c r="F31" s="238"/>
      <c r="G31" s="238"/>
      <c r="H31" s="238"/>
      <c r="I31" s="238"/>
      <c r="J31" s="238"/>
      <c r="K31" s="238"/>
      <c r="L31" s="238"/>
      <c r="M31" s="238"/>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192" t="s">
        <v>34</v>
      </c>
      <c r="D34" s="192"/>
      <c r="E34" s="192"/>
      <c r="F34" s="193"/>
      <c r="G34" s="194"/>
      <c r="H34" s="194"/>
      <c r="I34" s="194"/>
      <c r="J34" s="194"/>
      <c r="K34" s="194"/>
      <c r="L34" s="194"/>
      <c r="M34" s="195"/>
    </row>
    <row r="35" spans="4:13" ht="15" customHeight="1">
      <c r="D35" s="63"/>
      <c r="E35" s="63"/>
      <c r="F35" s="36"/>
      <c r="G35" s="36"/>
      <c r="H35" s="36"/>
      <c r="I35" s="36"/>
      <c r="J35" s="36"/>
      <c r="K35" s="36"/>
      <c r="L35" s="36"/>
      <c r="M35" s="36"/>
    </row>
    <row r="36" spans="3:13" ht="22.5" customHeight="1">
      <c r="C36" s="192" t="s">
        <v>35</v>
      </c>
      <c r="D36" s="192"/>
      <c r="E36" s="192"/>
      <c r="F36" s="204"/>
      <c r="G36" s="205"/>
      <c r="H36" s="205"/>
      <c r="I36" s="205"/>
      <c r="J36" s="206"/>
      <c r="K36" s="210" t="s">
        <v>38</v>
      </c>
      <c r="L36" s="210"/>
      <c r="M36" s="48"/>
    </row>
    <row r="37" spans="3:13" ht="15" customHeight="1">
      <c r="C37" s="65"/>
      <c r="D37" s="65"/>
      <c r="E37" s="65"/>
      <c r="F37" s="20"/>
      <c r="G37" s="20"/>
      <c r="H37" s="20"/>
      <c r="I37" s="20"/>
      <c r="J37" s="20"/>
      <c r="K37" s="20"/>
      <c r="L37" s="20"/>
      <c r="M37" s="20"/>
    </row>
    <row r="38" spans="3:13" ht="24.75" customHeight="1">
      <c r="C38" s="192" t="s">
        <v>36</v>
      </c>
      <c r="D38" s="192"/>
      <c r="E38" s="215"/>
      <c r="F38" s="204"/>
      <c r="G38" s="205"/>
      <c r="H38" s="205"/>
      <c r="I38" s="205"/>
      <c r="J38" s="205"/>
      <c r="K38" s="205"/>
      <c r="L38" s="205"/>
      <c r="M38" s="206"/>
    </row>
    <row r="39" spans="3:14" ht="15" customHeight="1">
      <c r="C39" s="65"/>
      <c r="D39" s="65"/>
      <c r="E39" s="65"/>
      <c r="F39" s="20"/>
      <c r="G39" s="20"/>
      <c r="H39" s="20"/>
      <c r="I39" s="20"/>
      <c r="J39" s="20"/>
      <c r="K39" s="20"/>
      <c r="L39" s="20"/>
      <c r="M39" s="20"/>
      <c r="N39" s="20"/>
    </row>
    <row r="40" spans="3:13" ht="24.75" customHeight="1">
      <c r="C40" s="202" t="s">
        <v>37</v>
      </c>
      <c r="D40" s="202"/>
      <c r="E40" s="218"/>
      <c r="F40" s="204"/>
      <c r="G40" s="205"/>
      <c r="H40" s="205"/>
      <c r="I40" s="205"/>
      <c r="J40" s="205"/>
      <c r="K40" s="205"/>
      <c r="L40" s="205"/>
      <c r="M40" s="206"/>
    </row>
    <row r="41" spans="4:13" ht="15" customHeight="1">
      <c r="D41" s="66"/>
      <c r="E41" s="67"/>
      <c r="F41" s="20"/>
      <c r="G41" s="20"/>
      <c r="H41" s="20"/>
      <c r="I41" s="20"/>
      <c r="J41" s="20"/>
      <c r="K41" s="20"/>
      <c r="L41" s="20"/>
      <c r="M41" s="20"/>
    </row>
    <row r="42" spans="3:13" ht="24.75" customHeight="1">
      <c r="C42" s="202" t="s">
        <v>39</v>
      </c>
      <c r="D42" s="202"/>
      <c r="E42" s="218"/>
      <c r="F42" s="48"/>
      <c r="G42" s="227" t="s">
        <v>236</v>
      </c>
      <c r="H42" s="214"/>
      <c r="I42" s="228"/>
      <c r="J42" s="228"/>
      <c r="K42" s="214" t="s">
        <v>47</v>
      </c>
      <c r="L42" s="239"/>
      <c r="M42" s="48"/>
    </row>
    <row r="43" spans="4:13" ht="15" customHeight="1">
      <c r="D43" s="66"/>
      <c r="E43" s="67"/>
      <c r="F43" s="20"/>
      <c r="G43" s="20"/>
      <c r="H43" s="20"/>
      <c r="I43" s="20"/>
      <c r="J43" s="20"/>
      <c r="K43" s="20"/>
      <c r="L43" s="20"/>
      <c r="M43" s="20"/>
    </row>
    <row r="44" spans="3:13" ht="24.75" customHeight="1">
      <c r="C44" s="202" t="s">
        <v>240</v>
      </c>
      <c r="D44" s="202"/>
      <c r="E44" s="202"/>
      <c r="F44" s="220"/>
      <c r="G44" s="221"/>
      <c r="H44" s="222"/>
      <c r="I44" s="214" t="s">
        <v>237</v>
      </c>
      <c r="J44" s="214"/>
      <c r="K44" s="204"/>
      <c r="L44" s="205"/>
      <c r="M44" s="206"/>
    </row>
    <row r="45" spans="5:13" ht="49.5" customHeight="1">
      <c r="E45" s="20"/>
      <c r="F45" s="20"/>
      <c r="G45" s="20"/>
      <c r="H45" s="20"/>
      <c r="I45" s="20"/>
      <c r="J45" s="20"/>
      <c r="K45" s="20"/>
      <c r="L45" s="20"/>
      <c r="M45" s="20"/>
    </row>
    <row r="46" spans="3:13" ht="24.75" customHeight="1">
      <c r="C46" s="202" t="s">
        <v>41</v>
      </c>
      <c r="D46" s="202"/>
      <c r="E46" s="202"/>
      <c r="F46" s="202"/>
      <c r="G46" s="202"/>
      <c r="H46" s="196"/>
      <c r="I46" s="197"/>
      <c r="J46" s="197"/>
      <c r="K46" s="197"/>
      <c r="L46" s="197"/>
      <c r="M46" s="198"/>
    </row>
    <row r="47" spans="5:13" s="68" customFormat="1" ht="15" customHeight="1">
      <c r="E47" s="27"/>
      <c r="F47" s="27"/>
      <c r="G47" s="27"/>
      <c r="H47" s="27"/>
      <c r="I47" s="27"/>
      <c r="J47" s="27"/>
      <c r="K47" s="27"/>
      <c r="L47" s="27"/>
      <c r="M47" s="27"/>
    </row>
    <row r="48" spans="3:13" ht="24.75" customHeight="1">
      <c r="C48" s="94" t="s">
        <v>48</v>
      </c>
      <c r="D48" s="216"/>
      <c r="E48" s="217"/>
      <c r="F48" s="69" t="s">
        <v>42</v>
      </c>
      <c r="G48" s="204"/>
      <c r="H48" s="205"/>
      <c r="I48" s="205"/>
      <c r="J48" s="205"/>
      <c r="K48" s="205"/>
      <c r="L48" s="205"/>
      <c r="M48" s="206"/>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19" t="s">
        <v>220</v>
      </c>
      <c r="D51" s="219"/>
      <c r="E51" s="219"/>
      <c r="F51" s="219"/>
      <c r="G51" s="219"/>
      <c r="H51" s="219"/>
      <c r="I51" s="219"/>
      <c r="J51" s="219"/>
      <c r="K51" s="219"/>
      <c r="L51" s="219"/>
      <c r="M51" s="219"/>
      <c r="N51" s="70"/>
      <c r="O51" s="70"/>
      <c r="P51" s="70"/>
      <c r="Q51" s="28"/>
      <c r="R51" s="28"/>
      <c r="S51" s="28"/>
      <c r="T51" s="20"/>
      <c r="U51" s="35"/>
    </row>
    <row r="52" spans="3:21" ht="62.25" customHeight="1">
      <c r="C52" s="196"/>
      <c r="D52" s="197"/>
      <c r="E52" s="197"/>
      <c r="F52" s="197"/>
      <c r="G52" s="197"/>
      <c r="H52" s="197"/>
      <c r="I52" s="197"/>
      <c r="J52" s="197"/>
      <c r="K52" s="197"/>
      <c r="L52" s="197"/>
      <c r="M52" s="198"/>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1:21" ht="41.25" customHeight="1">
      <c r="A54" s="136"/>
      <c r="B54" s="136"/>
      <c r="C54" s="192" t="s">
        <v>230</v>
      </c>
      <c r="D54" s="192"/>
      <c r="E54" s="192"/>
      <c r="F54" s="192"/>
      <c r="G54" s="192"/>
      <c r="H54" s="192"/>
      <c r="I54" s="192"/>
      <c r="J54" s="192"/>
      <c r="K54" s="192"/>
      <c r="L54" s="192"/>
      <c r="M54" s="192"/>
      <c r="N54" s="31"/>
      <c r="O54" s="31"/>
      <c r="P54" s="31"/>
      <c r="Q54" s="35"/>
      <c r="R54" s="35"/>
      <c r="S54" s="35"/>
      <c r="T54" s="28"/>
      <c r="U54" s="28"/>
    </row>
    <row r="55" spans="1:21" ht="47.25" customHeight="1">
      <c r="A55" s="136"/>
      <c r="B55" s="136"/>
      <c r="C55" s="155"/>
      <c r="D55" s="155"/>
      <c r="E55" s="155"/>
      <c r="F55" s="155"/>
      <c r="G55" s="337"/>
      <c r="H55" s="337"/>
      <c r="I55" s="337"/>
      <c r="J55" s="337"/>
      <c r="K55" s="337"/>
      <c r="L55" s="337"/>
      <c r="M55" s="337"/>
      <c r="N55" s="31"/>
      <c r="O55" s="31"/>
      <c r="P55" s="31"/>
      <c r="Q55" s="35"/>
      <c r="R55" s="35"/>
      <c r="S55" s="35"/>
      <c r="T55" s="28"/>
      <c r="U55" s="28"/>
    </row>
    <row r="56" spans="1:21" ht="19.5" customHeight="1">
      <c r="A56" s="136"/>
      <c r="B56" s="136"/>
      <c r="C56" s="136"/>
      <c r="D56" s="136"/>
      <c r="E56" s="136"/>
      <c r="F56" s="136"/>
      <c r="G56" s="136"/>
      <c r="H56" s="136"/>
      <c r="I56" s="136"/>
      <c r="J56" s="136"/>
      <c r="K56" s="136"/>
      <c r="L56" s="71"/>
      <c r="M56" s="20"/>
      <c r="N56" s="31"/>
      <c r="O56" s="31"/>
      <c r="P56" s="31"/>
      <c r="Q56" s="35"/>
      <c r="R56" s="35"/>
      <c r="S56" s="35"/>
      <c r="T56" s="28"/>
      <c r="U56" s="28"/>
    </row>
    <row r="57" spans="3:21" ht="24.75" customHeight="1">
      <c r="C57" s="219" t="s">
        <v>221</v>
      </c>
      <c r="D57" s="219"/>
      <c r="E57" s="219"/>
      <c r="F57" s="219"/>
      <c r="G57" s="219"/>
      <c r="H57" s="219"/>
      <c r="I57" s="219"/>
      <c r="J57" s="219"/>
      <c r="K57" s="219"/>
      <c r="L57" s="219"/>
      <c r="M57" s="219"/>
      <c r="N57" s="70"/>
      <c r="O57" s="70"/>
      <c r="P57" s="70"/>
      <c r="Q57" s="28"/>
      <c r="R57" s="28"/>
      <c r="S57" s="28"/>
      <c r="T57" s="20"/>
      <c r="U57" s="35"/>
    </row>
    <row r="58" spans="3:21" ht="32.25" customHeight="1">
      <c r="C58" s="338"/>
      <c r="D58" s="339"/>
      <c r="E58" s="339"/>
      <c r="F58" s="339"/>
      <c r="G58" s="339"/>
      <c r="H58" s="339"/>
      <c r="I58" s="339"/>
      <c r="J58" s="339"/>
      <c r="K58" s="339"/>
      <c r="L58" s="339"/>
      <c r="M58" s="340"/>
      <c r="N58" s="31"/>
      <c r="O58" s="31"/>
      <c r="P58" s="31"/>
      <c r="Q58" s="35"/>
      <c r="R58" s="35"/>
      <c r="S58" s="35"/>
      <c r="T58" s="28"/>
      <c r="U58" s="28"/>
    </row>
    <row r="59" spans="1:21" ht="19.5" customHeight="1">
      <c r="A59" s="136"/>
      <c r="B59" s="136"/>
      <c r="C59" s="136"/>
      <c r="D59" s="136"/>
      <c r="E59" s="136"/>
      <c r="F59" s="136"/>
      <c r="G59" s="136"/>
      <c r="H59" s="136"/>
      <c r="I59" s="136"/>
      <c r="J59" s="136"/>
      <c r="K59" s="136"/>
      <c r="L59" s="71"/>
      <c r="M59" s="20"/>
      <c r="N59" s="31"/>
      <c r="O59" s="31"/>
      <c r="P59" s="31"/>
      <c r="Q59" s="35"/>
      <c r="R59" s="35"/>
      <c r="S59" s="35"/>
      <c r="T59" s="28"/>
      <c r="U59" s="28"/>
    </row>
    <row r="60" spans="1:21" ht="19.5" customHeight="1">
      <c r="A60" s="34"/>
      <c r="B60" s="34"/>
      <c r="C60" s="34"/>
      <c r="D60" s="34"/>
      <c r="E60" s="34"/>
      <c r="F60" s="34"/>
      <c r="G60" s="34"/>
      <c r="H60" s="34"/>
      <c r="I60" s="34"/>
      <c r="J60" s="34"/>
      <c r="K60" s="34"/>
      <c r="L60" s="71"/>
      <c r="M60" s="20"/>
      <c r="N60" s="31"/>
      <c r="O60" s="31"/>
      <c r="P60" s="31"/>
      <c r="Q60" s="35"/>
      <c r="R60" s="35"/>
      <c r="S60" s="35"/>
      <c r="T60" s="28"/>
      <c r="U60" s="28"/>
    </row>
    <row r="61" spans="3:13" ht="24.75" customHeight="1">
      <c r="C61" s="202" t="s">
        <v>222</v>
      </c>
      <c r="D61" s="202"/>
      <c r="E61" s="202"/>
      <c r="F61" s="202"/>
      <c r="G61" s="204"/>
      <c r="H61" s="205"/>
      <c r="I61" s="205"/>
      <c r="J61" s="205"/>
      <c r="K61" s="205"/>
      <c r="L61" s="205"/>
      <c r="M61" s="206"/>
    </row>
    <row r="62" spans="5:13" ht="15" customHeight="1">
      <c r="E62" s="20"/>
      <c r="F62" s="20"/>
      <c r="G62" s="20"/>
      <c r="H62" s="20"/>
      <c r="I62" s="20"/>
      <c r="J62" s="20"/>
      <c r="K62" s="20"/>
      <c r="L62" s="20"/>
      <c r="M62" s="20"/>
    </row>
    <row r="63" spans="3:13" ht="24.75" customHeight="1">
      <c r="C63" s="202" t="s">
        <v>42</v>
      </c>
      <c r="D63" s="202"/>
      <c r="E63" s="196"/>
      <c r="F63" s="197"/>
      <c r="G63" s="197"/>
      <c r="H63" s="197"/>
      <c r="I63" s="197"/>
      <c r="J63" s="197"/>
      <c r="K63" s="197"/>
      <c r="L63" s="197"/>
      <c r="M63" s="198"/>
    </row>
    <row r="64" spans="5:13" ht="15" customHeight="1">
      <c r="E64" s="20"/>
      <c r="F64" s="20"/>
      <c r="G64" s="20"/>
      <c r="H64" s="20"/>
      <c r="I64" s="20"/>
      <c r="J64" s="20"/>
      <c r="K64" s="20"/>
      <c r="L64" s="20"/>
      <c r="M64" s="20"/>
    </row>
    <row r="65" spans="3:13" ht="24.75" customHeight="1">
      <c r="C65" s="202" t="s">
        <v>43</v>
      </c>
      <c r="D65" s="202"/>
      <c r="E65" s="199"/>
      <c r="F65" s="200"/>
      <c r="G65" s="201"/>
      <c r="I65" s="210" t="s">
        <v>47</v>
      </c>
      <c r="J65" s="211"/>
      <c r="K65" s="199"/>
      <c r="L65" s="200"/>
      <c r="M65" s="201"/>
    </row>
    <row r="66" spans="3:13" ht="15" customHeight="1">
      <c r="C66" s="72"/>
      <c r="D66" s="72"/>
      <c r="E66" s="64"/>
      <c r="F66" s="64"/>
      <c r="G66" s="73"/>
      <c r="H66" s="73"/>
      <c r="I66" s="64"/>
      <c r="J66" s="64"/>
      <c r="K66" s="72"/>
      <c r="L66" s="72"/>
      <c r="M66" s="64"/>
    </row>
    <row r="67" spans="3:13" ht="24.75" customHeight="1">
      <c r="C67" s="202" t="s">
        <v>40</v>
      </c>
      <c r="D67" s="202"/>
      <c r="E67" s="220"/>
      <c r="F67" s="221"/>
      <c r="G67" s="222"/>
      <c r="H67" s="73"/>
      <c r="I67" s="64"/>
      <c r="J67" s="64"/>
      <c r="K67" s="72"/>
      <c r="L67" s="72"/>
      <c r="M67" s="64"/>
    </row>
    <row r="68" spans="5:13" ht="11.25" customHeight="1">
      <c r="E68" s="20"/>
      <c r="F68" s="20"/>
      <c r="G68" s="20"/>
      <c r="H68" s="20"/>
      <c r="I68" s="20"/>
      <c r="J68" s="20"/>
      <c r="K68" s="20"/>
      <c r="L68" s="20"/>
      <c r="M68" s="20"/>
    </row>
    <row r="69" spans="3:13" ht="34.5" customHeight="1">
      <c r="C69" s="192" t="s">
        <v>52</v>
      </c>
      <c r="D69" s="192"/>
      <c r="E69" s="192"/>
      <c r="F69" s="192"/>
      <c r="G69" s="192"/>
      <c r="H69" s="192"/>
      <c r="I69" s="192"/>
      <c r="J69" s="192"/>
      <c r="K69" s="192"/>
      <c r="L69" s="192"/>
      <c r="M69" s="192"/>
    </row>
    <row r="70" spans="3:13" ht="24.75" customHeight="1">
      <c r="C70" s="203"/>
      <c r="D70" s="203"/>
      <c r="E70" s="20"/>
      <c r="F70" s="20"/>
      <c r="G70" s="20"/>
      <c r="H70" s="20"/>
      <c r="I70" s="20"/>
      <c r="J70" s="20"/>
      <c r="K70" s="20"/>
      <c r="L70" s="20"/>
      <c r="M70" s="20"/>
    </row>
    <row r="71" ht="12" customHeight="1"/>
    <row r="72" spans="3:13" ht="45" customHeight="1">
      <c r="C72" s="192" t="s">
        <v>53</v>
      </c>
      <c r="D72" s="192"/>
      <c r="E72" s="192"/>
      <c r="F72" s="192"/>
      <c r="G72" s="192"/>
      <c r="H72" s="192"/>
      <c r="I72" s="192"/>
      <c r="J72" s="192"/>
      <c r="K72" s="192"/>
      <c r="L72" s="192"/>
      <c r="M72" s="192"/>
    </row>
    <row r="73" spans="3:13" ht="31.5" customHeight="1">
      <c r="C73" s="203"/>
      <c r="D73" s="203"/>
      <c r="E73" s="203"/>
      <c r="F73" s="203"/>
      <c r="G73" s="203"/>
      <c r="H73" s="74"/>
      <c r="I73" s="223"/>
      <c r="J73" s="224"/>
      <c r="K73" s="224"/>
      <c r="L73" s="224"/>
      <c r="M73" s="225"/>
    </row>
    <row r="74" ht="15.75" customHeight="1"/>
    <row r="75" spans="3:13" ht="30" customHeight="1">
      <c r="C75" s="212" t="s">
        <v>60</v>
      </c>
      <c r="D75" s="212"/>
      <c r="E75" s="212"/>
      <c r="F75" s="212"/>
      <c r="G75" s="212"/>
      <c r="H75" s="212"/>
      <c r="I75" s="212"/>
      <c r="J75" s="212"/>
      <c r="K75" s="212"/>
      <c r="L75" s="212"/>
      <c r="M75" s="212"/>
    </row>
    <row r="76" spans="3:13" ht="46.5" customHeight="1">
      <c r="C76" s="193"/>
      <c r="D76" s="194"/>
      <c r="E76" s="194"/>
      <c r="F76" s="194"/>
      <c r="G76" s="194"/>
      <c r="H76" s="194"/>
      <c r="I76" s="194"/>
      <c r="J76" s="194"/>
      <c r="K76" s="194"/>
      <c r="L76" s="194"/>
      <c r="M76" s="195"/>
    </row>
    <row r="77" spans="3:13" ht="7.5" customHeight="1">
      <c r="C77" s="34"/>
      <c r="D77" s="34"/>
      <c r="E77" s="34"/>
      <c r="F77" s="34"/>
      <c r="G77" s="34"/>
      <c r="H77" s="34"/>
      <c r="I77" s="34"/>
      <c r="J77" s="34"/>
      <c r="K77" s="34"/>
      <c r="L77" s="34"/>
      <c r="M77" s="34"/>
    </row>
    <row r="78" spans="3:13" ht="24" customHeight="1">
      <c r="C78" s="202" t="s">
        <v>44</v>
      </c>
      <c r="D78" s="202"/>
      <c r="E78" s="202"/>
      <c r="F78" s="202"/>
      <c r="G78" s="202"/>
      <c r="H78" s="202"/>
      <c r="I78" s="202"/>
      <c r="J78" s="202"/>
      <c r="K78" s="202"/>
      <c r="L78" s="202"/>
      <c r="M78" s="202"/>
    </row>
    <row r="79" spans="3:13" ht="24.75" customHeight="1">
      <c r="C79" s="207"/>
      <c r="D79" s="208"/>
      <c r="E79" s="20"/>
      <c r="F79" s="20"/>
      <c r="G79" s="20"/>
      <c r="H79" s="20"/>
      <c r="I79" s="20"/>
      <c r="J79" s="20"/>
      <c r="K79" s="20"/>
      <c r="L79" s="20"/>
      <c r="M79" s="20"/>
    </row>
    <row r="80" spans="3:13" ht="6.75" customHeight="1">
      <c r="C80" s="34"/>
      <c r="D80" s="34"/>
      <c r="E80" s="34"/>
      <c r="F80" s="34"/>
      <c r="G80" s="34"/>
      <c r="H80" s="34"/>
      <c r="I80" s="34"/>
      <c r="J80" s="34"/>
      <c r="K80" s="34"/>
      <c r="L80" s="34"/>
      <c r="M80" s="34"/>
    </row>
    <row r="81" spans="3:8" ht="30" customHeight="1">
      <c r="C81" s="202" t="s">
        <v>45</v>
      </c>
      <c r="D81" s="202"/>
      <c r="E81" s="202"/>
      <c r="F81" s="202"/>
      <c r="G81" s="202"/>
      <c r="H81" s="75"/>
    </row>
    <row r="82" spans="3:13" s="76" customFormat="1" ht="30" customHeight="1">
      <c r="C82" s="193"/>
      <c r="D82" s="194"/>
      <c r="E82" s="194"/>
      <c r="F82" s="194"/>
      <c r="G82" s="194"/>
      <c r="H82" s="194"/>
      <c r="I82" s="194"/>
      <c r="J82" s="194"/>
      <c r="K82" s="194"/>
      <c r="L82" s="194"/>
      <c r="M82" s="195"/>
    </row>
    <row r="83" ht="0.75" customHeight="1"/>
    <row r="84" spans="3:7" ht="30" customHeight="1">
      <c r="C84" s="212" t="s">
        <v>46</v>
      </c>
      <c r="D84" s="212"/>
      <c r="E84" s="202"/>
      <c r="F84" s="202"/>
      <c r="G84" s="202"/>
    </row>
    <row r="85" spans="3:13" ht="24.75" customHeight="1">
      <c r="C85" s="209"/>
      <c r="D85" s="209"/>
      <c r="E85" s="20"/>
      <c r="F85" s="20"/>
      <c r="G85" s="20"/>
      <c r="H85" s="20"/>
      <c r="I85" s="20"/>
      <c r="J85" s="20"/>
      <c r="K85" s="20"/>
      <c r="L85" s="20"/>
      <c r="M85" s="20"/>
    </row>
    <row r="86" ht="24.75" customHeight="1"/>
  </sheetData>
  <sheetProtection password="D0DC" sheet="1" selectLockedCells="1"/>
  <mergeCells count="69">
    <mergeCell ref="C52:M52"/>
    <mergeCell ref="C51:M51"/>
    <mergeCell ref="C13:I13"/>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I73:M73"/>
    <mergeCell ref="R27:R28"/>
    <mergeCell ref="AA27:AA28"/>
    <mergeCell ref="S27:S28"/>
    <mergeCell ref="U27:U28"/>
    <mergeCell ref="V27:V28"/>
    <mergeCell ref="W27:W28"/>
    <mergeCell ref="X27:X28"/>
    <mergeCell ref="Y27:Y28"/>
    <mergeCell ref="Z27:Z28"/>
    <mergeCell ref="C57:M57"/>
    <mergeCell ref="C58:M58"/>
    <mergeCell ref="C76:M76"/>
    <mergeCell ref="C67:D67"/>
    <mergeCell ref="C78:M78"/>
    <mergeCell ref="C75:M75"/>
    <mergeCell ref="C72:M72"/>
    <mergeCell ref="C70:D70"/>
    <mergeCell ref="C69:M69"/>
    <mergeCell ref="E67:G67"/>
    <mergeCell ref="O27:O28"/>
    <mergeCell ref="K44:M44"/>
    <mergeCell ref="I44:J44"/>
    <mergeCell ref="C36:E36"/>
    <mergeCell ref="C38:E38"/>
    <mergeCell ref="C81:G81"/>
    <mergeCell ref="G48:M48"/>
    <mergeCell ref="D48:E48"/>
    <mergeCell ref="C34:E34"/>
    <mergeCell ref="C40:E40"/>
    <mergeCell ref="G61:M61"/>
    <mergeCell ref="F23:K25"/>
    <mergeCell ref="K65:M65"/>
    <mergeCell ref="C79:D79"/>
    <mergeCell ref="C85:D85"/>
    <mergeCell ref="I65:J65"/>
    <mergeCell ref="C84:G84"/>
    <mergeCell ref="C65:D65"/>
    <mergeCell ref="C46:G46"/>
    <mergeCell ref="H46:M46"/>
    <mergeCell ref="C54:M54"/>
    <mergeCell ref="G55:M55"/>
    <mergeCell ref="Q24:Q25"/>
    <mergeCell ref="R24:R25"/>
    <mergeCell ref="C82:M82"/>
    <mergeCell ref="E63:M63"/>
    <mergeCell ref="E65:G65"/>
    <mergeCell ref="C61:F61"/>
    <mergeCell ref="C73:G73"/>
    <mergeCell ref="C63:D63"/>
  </mergeCells>
  <dataValidations count="14">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9:I59">
      <formula1>M9</formula1>
    </dataValidation>
    <dataValidation type="textLength" operator="lessThanOrEqual" allowBlank="1" showInputMessage="1" showErrorMessage="1" error="Por favor, no sobrepasar los 100 caracteres con espacios establecidos." sqref="C56:I56">
      <formula1>M9</formula1>
    </dataValidation>
    <dataValidation type="textLength" operator="lessThanOrEqual" allowBlank="1" showInputMessage="1" showErrorMessage="1" error="Por favor, no sobrepasar los 100 caracteres con espacios establecidos." sqref="C53:I53">
      <formula1>M8</formula1>
    </dataValidation>
    <dataValidation type="list" allowBlank="1" showInputMessage="1" showErrorMessage="1" sqref="G55:M55">
      <formula1>$M$18:$M$20</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P167"/>
  <sheetViews>
    <sheetView showGridLines="0" showRowColHeaders="0" zoomScale="112" zoomScaleNormal="112" zoomScaleSheetLayoutView="68" zoomScalePageLayoutView="0" workbookViewId="0" topLeftCell="A66">
      <selection activeCell="C76" sqref="C76:L79"/>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5.28125" style="7" customWidth="1"/>
    <col min="12" max="12" width="22.57421875" style="7" customWidth="1"/>
    <col min="13" max="13" width="3.28125" style="7" customWidth="1"/>
    <col min="14" max="16384" width="9.28125" style="7" customWidth="1"/>
  </cols>
  <sheetData>
    <row r="1" spans="11:12" ht="14.25" hidden="1">
      <c r="K1" s="20"/>
      <c r="L1" s="20"/>
    </row>
    <row r="2" spans="1:13" ht="15" hidden="1">
      <c r="A2" s="46"/>
      <c r="B2" s="46"/>
      <c r="C2" s="77"/>
      <c r="D2" s="78"/>
      <c r="I2" s="20"/>
      <c r="K2" s="20"/>
      <c r="L2" s="21" t="s">
        <v>30</v>
      </c>
      <c r="M2" s="46"/>
    </row>
    <row r="3" spans="3:12" ht="14.25" hidden="1">
      <c r="C3" s="22"/>
      <c r="E3" s="7" t="s">
        <v>131</v>
      </c>
      <c r="F3" s="7" t="s">
        <v>134</v>
      </c>
      <c r="H3" s="7" t="e">
        <f>IF('1.Datos_Básicos'!#REF!='1.Datos_Básicos'!$F$3,'2 Calidad Operación'!E3,'2 Calidad Operación'!F3)</f>
        <v>#REF!</v>
      </c>
      <c r="I3" s="20"/>
      <c r="K3" s="27"/>
      <c r="L3" s="23">
        <v>200</v>
      </c>
    </row>
    <row r="4" spans="3:12" ht="14.25" hidden="1">
      <c r="C4" s="22" t="s">
        <v>55</v>
      </c>
      <c r="E4" s="7" t="s">
        <v>132</v>
      </c>
      <c r="F4" s="7" t="s">
        <v>135</v>
      </c>
      <c r="H4" s="7" t="e">
        <f>IF('1.Datos_Básicos'!#REF!='1.Datos_Básicos'!$F$3,'2 Calidad Operación'!E4,'2 Calidad Operación'!F4)</f>
        <v>#REF!</v>
      </c>
      <c r="I4" s="20"/>
      <c r="K4" s="27"/>
      <c r="L4" s="23">
        <v>400</v>
      </c>
    </row>
    <row r="5" spans="3:14" ht="14.25" hidden="1">
      <c r="C5" s="22" t="s">
        <v>54</v>
      </c>
      <c r="E5" s="7" t="s">
        <v>133</v>
      </c>
      <c r="F5" s="7" t="s">
        <v>137</v>
      </c>
      <c r="H5" s="7" t="e">
        <f>IF('1.Datos_Básicos'!#REF!='1.Datos_Básicos'!$F$3,'2 Calidad Operación'!E5,'2 Calidad Operación'!F5)</f>
        <v>#REF!</v>
      </c>
      <c r="I5" s="20"/>
      <c r="K5" s="27"/>
      <c r="L5" s="23">
        <v>1000</v>
      </c>
      <c r="N5" s="7" t="s">
        <v>49</v>
      </c>
    </row>
    <row r="6" spans="5:14" ht="14.25" hidden="1">
      <c r="E6" s="7" t="s">
        <v>136</v>
      </c>
      <c r="F6" s="7" t="s">
        <v>49</v>
      </c>
      <c r="H6" s="7" t="e">
        <f>IF('1.Datos_Básicos'!#REF!='1.Datos_Básicos'!$F$3,'2 Calidad Operación'!E6,'2 Calidad Operación'!F6)</f>
        <v>#REF!</v>
      </c>
      <c r="I6" s="20"/>
      <c r="K6" s="20"/>
      <c r="L6" s="23">
        <v>1500</v>
      </c>
      <c r="N6" s="7" t="s">
        <v>49</v>
      </c>
    </row>
    <row r="7" spans="5:14" ht="14.25" hidden="1">
      <c r="E7" s="7" t="s">
        <v>153</v>
      </c>
      <c r="F7" s="7" t="s">
        <v>49</v>
      </c>
      <c r="H7" s="7" t="e">
        <f>IF('1.Datos_Básicos'!#REF!='1.Datos_Básicos'!$F$3,'2 Calidad Operación'!E7,'2 Calidad Operación'!F7)</f>
        <v>#REF!</v>
      </c>
      <c r="I7" s="20"/>
      <c r="K7" s="27"/>
      <c r="L7" s="23">
        <v>2000</v>
      </c>
      <c r="N7" s="7" t="s">
        <v>49</v>
      </c>
    </row>
    <row r="8" spans="5:12" ht="14.25" hidden="1">
      <c r="E8" s="7" t="s">
        <v>154</v>
      </c>
      <c r="F8" s="7" t="s">
        <v>49</v>
      </c>
      <c r="H8" s="7" t="e">
        <f>IF('1.Datos_Básicos'!#REF!='1.Datos_Básicos'!$F$3,'2 Calidad Operación'!E8,'2 Calidad Operación'!F8)</f>
        <v>#REF!</v>
      </c>
      <c r="I8" s="20"/>
      <c r="K8" s="27"/>
      <c r="L8" s="27"/>
    </row>
    <row r="9" spans="5:12" ht="14.25" hidden="1">
      <c r="E9" s="7" t="s">
        <v>155</v>
      </c>
      <c r="F9" s="80" t="s">
        <v>49</v>
      </c>
      <c r="G9" s="80"/>
      <c r="H9" s="7" t="e">
        <f>IF('1.Datos_Básicos'!#REF!='1.Datos_Básicos'!$F$3,'2 Calidad Operación'!E9,'2 Calidad Operación'!F9)</f>
        <v>#REF!</v>
      </c>
      <c r="I9" s="80"/>
      <c r="J9" s="80"/>
      <c r="K9" s="27"/>
      <c r="L9" s="27"/>
    </row>
    <row r="10" spans="5:12" ht="14.25" hidden="1">
      <c r="E10" s="7" t="s">
        <v>137</v>
      </c>
      <c r="F10" s="80" t="s">
        <v>49</v>
      </c>
      <c r="G10" s="80"/>
      <c r="H10" s="7" t="e">
        <f>IF('1.Datos_Básicos'!#REF!='1.Datos_Básicos'!$F$3,'2 Calidad Operación'!E10,'2 Calidad Operación'!F10)</f>
        <v>#REF!</v>
      </c>
      <c r="I10" s="80"/>
      <c r="J10" s="80"/>
      <c r="K10" s="27"/>
      <c r="L10" s="27"/>
    </row>
    <row r="11" spans="5:12" ht="14.25" hidden="1">
      <c r="E11" s="80" t="s">
        <v>138</v>
      </c>
      <c r="F11" s="80" t="s">
        <v>49</v>
      </c>
      <c r="G11" s="80"/>
      <c r="H11" s="7" t="e">
        <f>IF('1.Datos_Básicos'!#REF!='1.Datos_Básicos'!$F$3,'2 Calidad Operación'!E11,'2 Calidad Operación'!F11)</f>
        <v>#REF!</v>
      </c>
      <c r="I11" s="80"/>
      <c r="J11" s="80"/>
      <c r="L11" s="20"/>
    </row>
    <row r="12" spans="5:12" ht="14.25"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42" t="s">
        <v>15</v>
      </c>
      <c r="D16" s="18"/>
      <c r="E16" s="19"/>
      <c r="G16" s="80"/>
      <c r="H16" s="80"/>
      <c r="I16" s="80"/>
      <c r="J16" s="80"/>
      <c r="L16" s="27" t="s">
        <v>231</v>
      </c>
      <c r="O16" s="27"/>
      <c r="P16" s="27"/>
    </row>
    <row r="17" spans="3:12" ht="14.25" hidden="1">
      <c r="C17" s="81" t="s">
        <v>116</v>
      </c>
      <c r="D17" s="79"/>
      <c r="E17" s="55"/>
      <c r="G17" s="80"/>
      <c r="H17" s="80"/>
      <c r="I17" s="80"/>
      <c r="J17" s="80"/>
      <c r="L17" s="7" t="s">
        <v>192</v>
      </c>
    </row>
    <row r="18" spans="3:12" ht="14.25" hidden="1">
      <c r="C18" s="42" t="s">
        <v>121</v>
      </c>
      <c r="D18" s="18"/>
      <c r="E18" s="19"/>
      <c r="G18" s="80"/>
      <c r="H18" s="80"/>
      <c r="I18" s="80"/>
      <c r="J18" s="80"/>
      <c r="L18" s="7" t="s">
        <v>193</v>
      </c>
    </row>
    <row r="19" spans="3:12" ht="14.25" hidden="1">
      <c r="C19" s="42" t="s">
        <v>13</v>
      </c>
      <c r="D19" s="18"/>
      <c r="E19" s="19"/>
      <c r="G19" s="80"/>
      <c r="H19" s="80"/>
      <c r="I19" s="80"/>
      <c r="J19" s="80"/>
      <c r="L19" s="7" t="s">
        <v>232</v>
      </c>
    </row>
    <row r="20" spans="3:12" ht="14.25" hidden="1">
      <c r="C20" s="42" t="s">
        <v>16</v>
      </c>
      <c r="D20" s="79"/>
      <c r="E20" s="55"/>
      <c r="G20" s="80"/>
      <c r="H20" s="80"/>
      <c r="I20" s="80"/>
      <c r="J20" s="80"/>
      <c r="L20" s="7" t="s">
        <v>233</v>
      </c>
    </row>
    <row r="21" spans="3:16" ht="14.25" hidden="1">
      <c r="C21" s="81" t="s">
        <v>14</v>
      </c>
      <c r="D21" s="18"/>
      <c r="E21" s="19"/>
      <c r="G21" s="80"/>
      <c r="H21" s="80"/>
      <c r="I21" s="80"/>
      <c r="J21" s="80"/>
      <c r="L21" s="7" t="s">
        <v>234</v>
      </c>
      <c r="O21" s="27"/>
      <c r="P21" s="27"/>
    </row>
    <row r="22" spans="3:16" ht="14.25" hidden="1">
      <c r="C22" s="39" t="s">
        <v>18</v>
      </c>
      <c r="D22" s="79"/>
      <c r="E22" s="55"/>
      <c r="G22" s="80"/>
      <c r="H22" s="80"/>
      <c r="I22" s="80"/>
      <c r="J22" s="80"/>
      <c r="L22" s="7" t="s">
        <v>252</v>
      </c>
      <c r="O22" s="27"/>
      <c r="P22" s="27"/>
    </row>
    <row r="23" spans="3:16" ht="14.25" hidden="1">
      <c r="C23" s="42" t="s">
        <v>114</v>
      </c>
      <c r="D23" s="18"/>
      <c r="E23" s="19"/>
      <c r="G23" s="80"/>
      <c r="H23" s="80"/>
      <c r="I23" s="80"/>
      <c r="J23" s="80"/>
      <c r="O23" s="27"/>
      <c r="P23" s="27"/>
    </row>
    <row r="24" spans="3:16" ht="15" hidden="1">
      <c r="C24" s="42" t="s">
        <v>17</v>
      </c>
      <c r="D24" s="18"/>
      <c r="E24" s="19"/>
      <c r="G24" s="86"/>
      <c r="O24" s="27"/>
      <c r="P24" s="27"/>
    </row>
    <row r="25" spans="3:16" ht="14.25" hidden="1">
      <c r="C25" s="43" t="s">
        <v>122</v>
      </c>
      <c r="D25" s="18"/>
      <c r="E25" s="19"/>
      <c r="G25" s="42"/>
      <c r="H25" s="18"/>
      <c r="I25" s="18"/>
      <c r="J25" s="19"/>
      <c r="O25" s="27"/>
      <c r="P25" s="27"/>
    </row>
    <row r="26" spans="3:16" ht="14.25" hidden="1">
      <c r="C26" s="42" t="s">
        <v>22</v>
      </c>
      <c r="D26" s="18"/>
      <c r="E26" s="19"/>
      <c r="G26" s="42" t="s">
        <v>55</v>
      </c>
      <c r="H26" s="18"/>
      <c r="I26" s="18"/>
      <c r="J26" s="19"/>
      <c r="O26" s="27"/>
      <c r="P26" s="27"/>
    </row>
    <row r="27" spans="3:12" ht="14.25" hidden="1">
      <c r="C27" s="42" t="s">
        <v>123</v>
      </c>
      <c r="D27" s="18"/>
      <c r="E27" s="19"/>
      <c r="G27" s="42" t="s">
        <v>54</v>
      </c>
      <c r="H27" s="18"/>
      <c r="I27" s="18"/>
      <c r="J27" s="19"/>
      <c r="L27" s="27"/>
    </row>
    <row r="28" ht="14.25" hidden="1">
      <c r="L28" s="27"/>
    </row>
    <row r="29" spans="3:12" ht="14.25" hidden="1">
      <c r="C29" s="42" t="s">
        <v>197</v>
      </c>
      <c r="L29" s="27"/>
    </row>
    <row r="30" spans="3:12" ht="14.25" hidden="1">
      <c r="C30" s="42" t="s">
        <v>198</v>
      </c>
      <c r="L30" s="27"/>
    </row>
    <row r="31" spans="3:12" ht="14.25" hidden="1">
      <c r="C31" s="42" t="s">
        <v>199</v>
      </c>
      <c r="L31" s="27"/>
    </row>
    <row r="32" spans="3:12" ht="14.25" hidden="1">
      <c r="C32" s="42" t="s">
        <v>200</v>
      </c>
      <c r="L32" s="27"/>
    </row>
    <row r="33" spans="3:12" ht="14.25" hidden="1">
      <c r="C33" s="42" t="s">
        <v>201</v>
      </c>
      <c r="L33" s="27"/>
    </row>
    <row r="34" spans="3:12" ht="14.25" hidden="1">
      <c r="C34" s="42" t="s">
        <v>202</v>
      </c>
      <c r="L34" s="27"/>
    </row>
    <row r="35" spans="3:12" ht="14.25" hidden="1">
      <c r="C35" s="42" t="s">
        <v>203</v>
      </c>
      <c r="L35" s="27"/>
    </row>
    <row r="36" spans="3:12" ht="14.25" hidden="1">
      <c r="C36" s="42" t="s">
        <v>204</v>
      </c>
      <c r="L36" s="27"/>
    </row>
    <row r="37" spans="3:12" ht="14.25" hidden="1">
      <c r="C37" s="42" t="s">
        <v>205</v>
      </c>
      <c r="L37" s="27"/>
    </row>
    <row r="38" spans="3:12" ht="14.25" hidden="1">
      <c r="C38" s="42" t="s">
        <v>206</v>
      </c>
      <c r="L38" s="27"/>
    </row>
    <row r="39" spans="3:12" ht="14.25" hidden="1">
      <c r="C39" s="42" t="s">
        <v>207</v>
      </c>
      <c r="L39" s="27"/>
    </row>
    <row r="40" spans="3:12" ht="14.25" hidden="1">
      <c r="C40" s="42" t="s">
        <v>208</v>
      </c>
      <c r="L40" s="27"/>
    </row>
    <row r="41" spans="3:12" ht="14.25" hidden="1">
      <c r="C41" s="42" t="s">
        <v>209</v>
      </c>
      <c r="L41" s="27"/>
    </row>
    <row r="42" spans="3:12" ht="14.25" hidden="1">
      <c r="C42" s="42" t="s">
        <v>210</v>
      </c>
      <c r="L42" s="27"/>
    </row>
    <row r="43" spans="3:12" ht="14.25" hidden="1">
      <c r="C43" s="42" t="s">
        <v>211</v>
      </c>
      <c r="L43" s="27"/>
    </row>
    <row r="44" spans="3:12" ht="14.25" hidden="1">
      <c r="C44" s="42" t="s">
        <v>212</v>
      </c>
      <c r="L44" s="27"/>
    </row>
    <row r="45" spans="3:12" ht="14.25" hidden="1">
      <c r="C45" s="42" t="s">
        <v>213</v>
      </c>
      <c r="L45" s="27"/>
    </row>
    <row r="46" spans="3:12" ht="14.25" hidden="1">
      <c r="C46" s="42" t="s">
        <v>214</v>
      </c>
      <c r="L46" s="27"/>
    </row>
    <row r="47" spans="3:12" ht="14.25" hidden="1">
      <c r="C47" s="42" t="s">
        <v>215</v>
      </c>
      <c r="L47" s="27"/>
    </row>
    <row r="48" spans="3:12" ht="14.25" hidden="1">
      <c r="C48" s="42" t="s">
        <v>216</v>
      </c>
      <c r="L48" s="27"/>
    </row>
    <row r="49" spans="3:12" ht="14.25" hidden="1">
      <c r="C49" s="42" t="s">
        <v>217</v>
      </c>
      <c r="L49" s="27"/>
    </row>
    <row r="50" spans="3:12" ht="14.25" hidden="1">
      <c r="C50" s="7" t="s">
        <v>253</v>
      </c>
      <c r="L50" s="27"/>
    </row>
    <row r="51" ht="14.25" hidden="1">
      <c r="L51" s="27"/>
    </row>
    <row r="52" ht="14.25" hidden="1">
      <c r="L52" s="27"/>
    </row>
    <row r="53" ht="14.25" hidden="1">
      <c r="L53" s="27"/>
    </row>
    <row r="54" ht="14.25" hidden="1">
      <c r="L54" s="27"/>
    </row>
    <row r="55" ht="14.25" hidden="1">
      <c r="L55" s="27"/>
    </row>
    <row r="56" ht="14.25" hidden="1">
      <c r="L56" s="27"/>
    </row>
    <row r="57" ht="14.25" hidden="1">
      <c r="L57" s="27"/>
    </row>
    <row r="59" ht="14.25">
      <c r="L59" s="27"/>
    </row>
    <row r="60" spans="1:13" ht="14.25">
      <c r="A60" s="137"/>
      <c r="B60" s="137"/>
      <c r="L60" s="27"/>
      <c r="M60" s="137"/>
    </row>
    <row r="61" spans="3:12" ht="14.25">
      <c r="C61" s="7" t="s">
        <v>180</v>
      </c>
      <c r="E61" s="247" t="s">
        <v>241</v>
      </c>
      <c r="F61" s="248"/>
      <c r="G61" s="248"/>
      <c r="H61" s="248"/>
      <c r="I61" s="248"/>
      <c r="J61" s="248"/>
      <c r="L61" s="27"/>
    </row>
    <row r="62" spans="5:10" ht="14.25">
      <c r="E62" s="248"/>
      <c r="F62" s="248"/>
      <c r="G62" s="248"/>
      <c r="H62" s="248"/>
      <c r="I62" s="248"/>
      <c r="J62" s="248"/>
    </row>
    <row r="63" spans="5:12" ht="48" customHeight="1">
      <c r="E63" s="248"/>
      <c r="F63" s="248"/>
      <c r="G63" s="248"/>
      <c r="H63" s="248"/>
      <c r="I63" s="248"/>
      <c r="J63" s="248"/>
      <c r="L63" s="27"/>
    </row>
    <row r="66" spans="3:12" ht="14.25">
      <c r="C66" s="246" t="s">
        <v>161</v>
      </c>
      <c r="D66" s="246"/>
      <c r="E66" s="246"/>
      <c r="F66" s="246"/>
      <c r="G66" s="246"/>
      <c r="H66" s="246"/>
      <c r="I66" s="246"/>
      <c r="J66" s="246"/>
      <c r="K66" s="246"/>
      <c r="L66" s="246"/>
    </row>
    <row r="67" spans="3:12" s="10" customFormat="1" ht="18">
      <c r="C67" s="246"/>
      <c r="D67" s="246"/>
      <c r="E67" s="246"/>
      <c r="F67" s="246"/>
      <c r="G67" s="246"/>
      <c r="H67" s="246"/>
      <c r="I67" s="246"/>
      <c r="J67" s="246"/>
      <c r="K67" s="246"/>
      <c r="L67" s="246"/>
    </row>
    <row r="68" spans="4:12" s="10" customFormat="1" ht="18">
      <c r="D68" s="87"/>
      <c r="E68" s="87"/>
      <c r="F68" s="87"/>
      <c r="G68" s="87"/>
      <c r="H68" s="87"/>
      <c r="I68" s="87"/>
      <c r="J68" s="87"/>
      <c r="K68" s="87"/>
      <c r="L68" s="87"/>
    </row>
    <row r="69" spans="4:12" s="10" customFormat="1" ht="18">
      <c r="D69" s="87"/>
      <c r="E69" s="87"/>
      <c r="F69" s="87"/>
      <c r="G69" s="33"/>
      <c r="H69" s="11"/>
      <c r="I69" s="87"/>
      <c r="J69" s="87"/>
      <c r="K69" s="87"/>
      <c r="L69" s="87"/>
    </row>
    <row r="70" spans="3:12" s="10" customFormat="1" ht="24" thickBot="1">
      <c r="C70" s="274" t="s">
        <v>223</v>
      </c>
      <c r="D70" s="274"/>
      <c r="E70" s="274"/>
      <c r="F70" s="274"/>
      <c r="G70" s="274"/>
      <c r="H70" s="274"/>
      <c r="I70" s="274"/>
      <c r="J70" s="274"/>
      <c r="K70" s="274"/>
      <c r="L70" s="274"/>
    </row>
    <row r="71" spans="4:12" s="10" customFormat="1" ht="18">
      <c r="D71" s="87"/>
      <c r="E71" s="87"/>
      <c r="F71" s="87"/>
      <c r="G71" s="87"/>
      <c r="H71" s="87"/>
      <c r="I71" s="87"/>
      <c r="J71" s="87"/>
      <c r="K71" s="87"/>
      <c r="L71" s="87"/>
    </row>
    <row r="72" spans="1:13" ht="45" customHeight="1">
      <c r="A72" s="10"/>
      <c r="B72" s="10"/>
      <c r="C72" s="192" t="s">
        <v>224</v>
      </c>
      <c r="D72" s="192"/>
      <c r="E72" s="192"/>
      <c r="F72" s="192"/>
      <c r="G72" s="192"/>
      <c r="H72" s="192"/>
      <c r="I72" s="192"/>
      <c r="J72" s="192"/>
      <c r="K72" s="192"/>
      <c r="L72" s="192"/>
      <c r="M72" s="10"/>
    </row>
    <row r="73" spans="1:13" ht="26.25" customHeight="1">
      <c r="A73" s="10"/>
      <c r="B73" s="10"/>
      <c r="C73" s="275">
        <f>IF('1.Datos_Básicos'!C52:M52="","",'1.Datos_Básicos'!C52:M52)</f>
      </c>
      <c r="D73" s="276"/>
      <c r="E73" s="276"/>
      <c r="F73" s="276"/>
      <c r="G73" s="276"/>
      <c r="H73" s="276"/>
      <c r="I73" s="276"/>
      <c r="J73" s="276"/>
      <c r="K73" s="276"/>
      <c r="L73" s="277"/>
      <c r="M73" s="10"/>
    </row>
    <row r="74" spans="1:13" ht="18">
      <c r="A74" s="10"/>
      <c r="B74" s="10"/>
      <c r="C74" s="34"/>
      <c r="D74" s="34"/>
      <c r="E74" s="34"/>
      <c r="F74" s="34"/>
      <c r="G74" s="34"/>
      <c r="H74" s="34"/>
      <c r="I74" s="34"/>
      <c r="J74" s="34"/>
      <c r="K74" s="34"/>
      <c r="L74" s="34"/>
      <c r="M74" s="10"/>
    </row>
    <row r="75" spans="1:13" ht="48" customHeight="1">
      <c r="A75" s="10"/>
      <c r="B75" s="10"/>
      <c r="C75" s="219" t="s">
        <v>244</v>
      </c>
      <c r="D75" s="219"/>
      <c r="E75" s="219"/>
      <c r="F75" s="219"/>
      <c r="G75" s="219"/>
      <c r="H75" s="219"/>
      <c r="I75" s="219"/>
      <c r="J75" s="219"/>
      <c r="K75" s="219"/>
      <c r="L75" s="219"/>
      <c r="M75" s="10"/>
    </row>
    <row r="76" spans="1:13" ht="60.75" customHeight="1">
      <c r="A76" s="10"/>
      <c r="B76" s="10"/>
      <c r="C76" s="278"/>
      <c r="D76" s="279"/>
      <c r="E76" s="279"/>
      <c r="F76" s="279"/>
      <c r="G76" s="279"/>
      <c r="H76" s="279"/>
      <c r="I76" s="279"/>
      <c r="J76" s="279"/>
      <c r="K76" s="279"/>
      <c r="L76" s="280"/>
      <c r="M76" s="10"/>
    </row>
    <row r="77" spans="1:13" ht="60.75" customHeight="1">
      <c r="A77" s="10"/>
      <c r="B77" s="10"/>
      <c r="C77" s="281"/>
      <c r="D77" s="282"/>
      <c r="E77" s="282"/>
      <c r="F77" s="282"/>
      <c r="G77" s="282"/>
      <c r="H77" s="282"/>
      <c r="I77" s="282"/>
      <c r="J77" s="282"/>
      <c r="K77" s="282"/>
      <c r="L77" s="283"/>
      <c r="M77" s="10"/>
    </row>
    <row r="78" spans="1:13" ht="60.75" customHeight="1">
      <c r="A78" s="10"/>
      <c r="B78" s="10"/>
      <c r="C78" s="281"/>
      <c r="D78" s="282"/>
      <c r="E78" s="282"/>
      <c r="F78" s="282"/>
      <c r="G78" s="282"/>
      <c r="H78" s="282"/>
      <c r="I78" s="282"/>
      <c r="J78" s="282"/>
      <c r="K78" s="282"/>
      <c r="L78" s="283"/>
      <c r="M78" s="10"/>
    </row>
    <row r="79" spans="1:13" ht="60.75" customHeight="1">
      <c r="A79" s="10"/>
      <c r="B79" s="10"/>
      <c r="C79" s="284"/>
      <c r="D79" s="285"/>
      <c r="E79" s="285"/>
      <c r="F79" s="285"/>
      <c r="G79" s="285"/>
      <c r="H79" s="285"/>
      <c r="I79" s="285"/>
      <c r="J79" s="285"/>
      <c r="K79" s="285"/>
      <c r="L79" s="286"/>
      <c r="M79" s="10"/>
    </row>
    <row r="80" spans="1:13" ht="18">
      <c r="A80" s="10"/>
      <c r="B80" s="10"/>
      <c r="C80" s="34"/>
      <c r="D80" s="34"/>
      <c r="E80" s="34"/>
      <c r="F80" s="34"/>
      <c r="G80" s="34"/>
      <c r="H80" s="34"/>
      <c r="I80" s="34"/>
      <c r="J80" s="34"/>
      <c r="K80" s="34"/>
      <c r="L80" s="34"/>
      <c r="M80" s="10"/>
    </row>
    <row r="81" spans="1:13" ht="48.75" customHeight="1">
      <c r="A81" s="10"/>
      <c r="B81" s="10"/>
      <c r="C81" s="192" t="s">
        <v>245</v>
      </c>
      <c r="D81" s="192"/>
      <c r="E81" s="192"/>
      <c r="F81" s="192"/>
      <c r="G81" s="192"/>
      <c r="H81" s="192"/>
      <c r="I81" s="192"/>
      <c r="J81" s="192"/>
      <c r="K81" s="192"/>
      <c r="L81" s="192"/>
      <c r="M81" s="10"/>
    </row>
    <row r="82" spans="1:13" ht="18">
      <c r="A82" s="10"/>
      <c r="B82" s="10"/>
      <c r="C82" s="146"/>
      <c r="D82" s="146"/>
      <c r="E82" s="146"/>
      <c r="F82" s="146"/>
      <c r="G82" s="146"/>
      <c r="H82" s="146"/>
      <c r="I82" s="146"/>
      <c r="J82" s="146"/>
      <c r="K82" s="146"/>
      <c r="L82" s="146"/>
      <c r="M82" s="10"/>
    </row>
    <row r="83" spans="1:13" ht="47.25" customHeight="1">
      <c r="A83" s="10"/>
      <c r="B83" s="10"/>
      <c r="C83" s="257"/>
      <c r="D83" s="257"/>
      <c r="E83" s="257"/>
      <c r="F83" s="257"/>
      <c r="G83" s="257"/>
      <c r="H83" s="146"/>
      <c r="I83" s="146"/>
      <c r="J83" s="146"/>
      <c r="K83" s="146"/>
      <c r="L83" s="146"/>
      <c r="M83" s="10"/>
    </row>
    <row r="84" spans="1:13" ht="18">
      <c r="A84" s="10"/>
      <c r="B84" s="10"/>
      <c r="C84" s="149"/>
      <c r="D84" s="146"/>
      <c r="E84" s="146"/>
      <c r="F84" s="146"/>
      <c r="G84" s="146"/>
      <c r="H84" s="146"/>
      <c r="I84" s="146"/>
      <c r="J84" s="146"/>
      <c r="K84" s="146"/>
      <c r="L84" s="146"/>
      <c r="M84" s="10"/>
    </row>
    <row r="85" spans="1:13" ht="18">
      <c r="A85" s="10"/>
      <c r="B85" s="10"/>
      <c r="C85" s="240"/>
      <c r="D85" s="241"/>
      <c r="E85" s="241"/>
      <c r="F85" s="241"/>
      <c r="G85" s="241"/>
      <c r="H85" s="241"/>
      <c r="I85" s="241"/>
      <c r="J85" s="241"/>
      <c r="K85" s="241"/>
      <c r="L85" s="242"/>
      <c r="M85" s="10"/>
    </row>
    <row r="86" spans="1:13" ht="18">
      <c r="A86" s="10"/>
      <c r="B86" s="10"/>
      <c r="C86" s="287"/>
      <c r="D86" s="288"/>
      <c r="E86" s="288"/>
      <c r="F86" s="288"/>
      <c r="G86" s="288"/>
      <c r="H86" s="288"/>
      <c r="I86" s="288"/>
      <c r="J86" s="288"/>
      <c r="K86" s="288"/>
      <c r="L86" s="289"/>
      <c r="M86" s="10"/>
    </row>
    <row r="87" spans="1:13" ht="18">
      <c r="A87" s="10"/>
      <c r="B87" s="10"/>
      <c r="C87" s="287"/>
      <c r="D87" s="288"/>
      <c r="E87" s="288"/>
      <c r="F87" s="288"/>
      <c r="G87" s="288"/>
      <c r="H87" s="288"/>
      <c r="I87" s="288"/>
      <c r="J87" s="288"/>
      <c r="K87" s="288"/>
      <c r="L87" s="289"/>
      <c r="M87" s="10"/>
    </row>
    <row r="88" spans="1:13" ht="18">
      <c r="A88" s="10"/>
      <c r="B88" s="10"/>
      <c r="C88" s="243"/>
      <c r="D88" s="244"/>
      <c r="E88" s="244"/>
      <c r="F88" s="244"/>
      <c r="G88" s="244"/>
      <c r="H88" s="244"/>
      <c r="I88" s="244"/>
      <c r="J88" s="244"/>
      <c r="K88" s="244"/>
      <c r="L88" s="245"/>
      <c r="M88" s="10"/>
    </row>
    <row r="89" spans="1:13" ht="18">
      <c r="A89" s="10"/>
      <c r="B89" s="10"/>
      <c r="C89" s="71"/>
      <c r="D89" s="71"/>
      <c r="E89" s="71"/>
      <c r="F89" s="71"/>
      <c r="G89" s="71"/>
      <c r="H89" s="71"/>
      <c r="I89" s="71"/>
      <c r="J89" s="71"/>
      <c r="K89" s="71"/>
      <c r="L89" s="71"/>
      <c r="M89" s="10"/>
    </row>
    <row r="90" spans="1:13" ht="18">
      <c r="A90" s="10"/>
      <c r="B90" s="10"/>
      <c r="C90" s="34"/>
      <c r="D90" s="34"/>
      <c r="E90" s="34"/>
      <c r="F90" s="34"/>
      <c r="G90" s="34"/>
      <c r="H90" s="34"/>
      <c r="I90" s="34"/>
      <c r="J90" s="34"/>
      <c r="K90" s="34"/>
      <c r="L90" s="34"/>
      <c r="M90" s="10"/>
    </row>
    <row r="91" spans="1:13" ht="41.25" customHeight="1">
      <c r="A91" s="10"/>
      <c r="B91" s="10"/>
      <c r="C91" s="192" t="s">
        <v>246</v>
      </c>
      <c r="D91" s="192"/>
      <c r="E91" s="192"/>
      <c r="F91" s="192"/>
      <c r="G91" s="192"/>
      <c r="H91" s="192"/>
      <c r="I91" s="192"/>
      <c r="J91" s="192"/>
      <c r="K91" s="192"/>
      <c r="L91" s="192"/>
      <c r="M91" s="10"/>
    </row>
    <row r="92" spans="1:13" ht="18">
      <c r="A92" s="10"/>
      <c r="B92" s="10"/>
      <c r="C92" s="150"/>
      <c r="D92" s="150"/>
      <c r="E92" s="150"/>
      <c r="F92" s="150"/>
      <c r="G92" s="150"/>
      <c r="H92" s="150"/>
      <c r="I92" s="150"/>
      <c r="J92" s="150"/>
      <c r="K92" s="150"/>
      <c r="L92" s="150"/>
      <c r="M92" s="10"/>
    </row>
    <row r="93" spans="1:13" ht="18">
      <c r="A93" s="10"/>
      <c r="B93" s="10"/>
      <c r="C93" s="150"/>
      <c r="D93" s="219" t="s">
        <v>191</v>
      </c>
      <c r="E93" s="219"/>
      <c r="F93" s="192" t="s">
        <v>194</v>
      </c>
      <c r="G93" s="192"/>
      <c r="H93" s="192" t="s">
        <v>218</v>
      </c>
      <c r="I93" s="192"/>
      <c r="J93" s="291" t="s">
        <v>219</v>
      </c>
      <c r="K93" s="291"/>
      <c r="L93" s="291"/>
      <c r="M93" s="10"/>
    </row>
    <row r="94" spans="1:13" ht="44.25" customHeight="1">
      <c r="A94" s="10"/>
      <c r="B94" s="10"/>
      <c r="C94" s="151" t="s">
        <v>181</v>
      </c>
      <c r="D94" s="249"/>
      <c r="E94" s="249"/>
      <c r="F94" s="203"/>
      <c r="G94" s="203"/>
      <c r="H94" s="223"/>
      <c r="I94" s="225"/>
      <c r="J94" s="250"/>
      <c r="K94" s="251"/>
      <c r="L94" s="252"/>
      <c r="M94" s="10"/>
    </row>
    <row r="95" spans="1:13" ht="44.25" customHeight="1">
      <c r="A95" s="10"/>
      <c r="B95" s="10"/>
      <c r="C95" s="151" t="s">
        <v>182</v>
      </c>
      <c r="D95" s="249"/>
      <c r="E95" s="249"/>
      <c r="F95" s="203"/>
      <c r="G95" s="203"/>
      <c r="H95" s="223"/>
      <c r="I95" s="225"/>
      <c r="J95" s="250"/>
      <c r="K95" s="251"/>
      <c r="L95" s="252"/>
      <c r="M95" s="10"/>
    </row>
    <row r="96" spans="1:13" ht="44.25" customHeight="1">
      <c r="A96" s="10"/>
      <c r="B96" s="10"/>
      <c r="C96" s="151" t="s">
        <v>183</v>
      </c>
      <c r="D96" s="249"/>
      <c r="E96" s="249"/>
      <c r="F96" s="203"/>
      <c r="G96" s="203"/>
      <c r="H96" s="223"/>
      <c r="I96" s="225"/>
      <c r="J96" s="250"/>
      <c r="K96" s="251"/>
      <c r="L96" s="252"/>
      <c r="M96" s="10"/>
    </row>
    <row r="97" spans="1:13" ht="44.25" customHeight="1">
      <c r="A97" s="10"/>
      <c r="B97" s="10"/>
      <c r="C97" s="151" t="s">
        <v>184</v>
      </c>
      <c r="D97" s="249"/>
      <c r="E97" s="249"/>
      <c r="F97" s="203"/>
      <c r="G97" s="203"/>
      <c r="H97" s="223"/>
      <c r="I97" s="225"/>
      <c r="J97" s="250"/>
      <c r="K97" s="251"/>
      <c r="L97" s="252"/>
      <c r="M97" s="10"/>
    </row>
    <row r="98" spans="1:13" ht="44.25" customHeight="1">
      <c r="A98" s="10"/>
      <c r="B98" s="10"/>
      <c r="C98" s="151" t="s">
        <v>185</v>
      </c>
      <c r="D98" s="249"/>
      <c r="E98" s="249"/>
      <c r="F98" s="203"/>
      <c r="G98" s="203"/>
      <c r="H98" s="223"/>
      <c r="I98" s="225"/>
      <c r="J98" s="250"/>
      <c r="K98" s="251"/>
      <c r="L98" s="252"/>
      <c r="M98" s="10"/>
    </row>
    <row r="99" spans="1:13" ht="44.25" customHeight="1">
      <c r="A99" s="10"/>
      <c r="B99" s="10"/>
      <c r="C99" s="151" t="s">
        <v>186</v>
      </c>
      <c r="D99" s="249"/>
      <c r="E99" s="249"/>
      <c r="F99" s="203"/>
      <c r="G99" s="203"/>
      <c r="H99" s="223"/>
      <c r="I99" s="225"/>
      <c r="J99" s="250"/>
      <c r="K99" s="251"/>
      <c r="L99" s="252"/>
      <c r="M99" s="10"/>
    </row>
    <row r="100" spans="1:13" ht="44.25" customHeight="1">
      <c r="A100" s="10"/>
      <c r="B100" s="10"/>
      <c r="C100" s="151" t="s">
        <v>187</v>
      </c>
      <c r="D100" s="249"/>
      <c r="E100" s="249"/>
      <c r="F100" s="203"/>
      <c r="G100" s="203"/>
      <c r="H100" s="223"/>
      <c r="I100" s="225"/>
      <c r="J100" s="250"/>
      <c r="K100" s="251"/>
      <c r="L100" s="252"/>
      <c r="M100" s="10"/>
    </row>
    <row r="101" spans="1:13" ht="44.25" customHeight="1">
      <c r="A101" s="10"/>
      <c r="B101" s="10"/>
      <c r="C101" s="151" t="s">
        <v>188</v>
      </c>
      <c r="D101" s="249"/>
      <c r="E101" s="249"/>
      <c r="F101" s="203"/>
      <c r="G101" s="203"/>
      <c r="H101" s="223"/>
      <c r="I101" s="225"/>
      <c r="J101" s="250"/>
      <c r="K101" s="251"/>
      <c r="L101" s="252"/>
      <c r="M101" s="10"/>
    </row>
    <row r="102" spans="1:13" ht="44.25" customHeight="1">
      <c r="A102" s="10"/>
      <c r="B102" s="10"/>
      <c r="C102" s="151" t="s">
        <v>189</v>
      </c>
      <c r="D102" s="249"/>
      <c r="E102" s="249"/>
      <c r="F102" s="203"/>
      <c r="G102" s="203"/>
      <c r="H102" s="223"/>
      <c r="I102" s="225"/>
      <c r="J102" s="250"/>
      <c r="K102" s="251"/>
      <c r="L102" s="252"/>
      <c r="M102" s="10"/>
    </row>
    <row r="103" spans="1:13" ht="44.25" customHeight="1">
      <c r="A103" s="10"/>
      <c r="B103" s="10"/>
      <c r="C103" s="151" t="s">
        <v>190</v>
      </c>
      <c r="D103" s="249"/>
      <c r="E103" s="249"/>
      <c r="F103" s="203"/>
      <c r="G103" s="203"/>
      <c r="H103" s="223"/>
      <c r="I103" s="225"/>
      <c r="J103" s="250"/>
      <c r="K103" s="251"/>
      <c r="L103" s="252"/>
      <c r="M103" s="10"/>
    </row>
    <row r="104" spans="1:13" ht="18">
      <c r="A104" s="10"/>
      <c r="B104" s="10"/>
      <c r="C104" s="136"/>
      <c r="D104" s="136"/>
      <c r="E104" s="136"/>
      <c r="F104" s="136"/>
      <c r="G104" s="136"/>
      <c r="H104" s="136"/>
      <c r="I104" s="136"/>
      <c r="J104" s="136"/>
      <c r="K104" s="136"/>
      <c r="L104" s="136"/>
      <c r="M104" s="10"/>
    </row>
    <row r="105" spans="1:13" ht="18">
      <c r="A105" s="10"/>
      <c r="B105" s="10"/>
      <c r="C105" s="34"/>
      <c r="D105" s="34"/>
      <c r="E105" s="34"/>
      <c r="F105" s="34"/>
      <c r="G105" s="34"/>
      <c r="H105" s="34"/>
      <c r="I105" s="34"/>
      <c r="J105" s="34"/>
      <c r="K105" s="34"/>
      <c r="L105" s="34"/>
      <c r="M105" s="10"/>
    </row>
    <row r="106" spans="1:13" ht="60.75" customHeight="1">
      <c r="A106" s="10"/>
      <c r="B106" s="10"/>
      <c r="C106" s="192" t="s">
        <v>247</v>
      </c>
      <c r="D106" s="192"/>
      <c r="E106" s="192"/>
      <c r="F106" s="192"/>
      <c r="G106" s="192"/>
      <c r="H106" s="192"/>
      <c r="I106" s="192"/>
      <c r="J106" s="192"/>
      <c r="K106" s="192"/>
      <c r="L106" s="192"/>
      <c r="M106" s="10"/>
    </row>
    <row r="107" spans="1:13" ht="18">
      <c r="A107" s="10"/>
      <c r="B107" s="10"/>
      <c r="C107" s="148"/>
      <c r="D107" s="148"/>
      <c r="E107" s="148"/>
      <c r="F107" s="148"/>
      <c r="H107" s="148"/>
      <c r="I107" s="148"/>
      <c r="J107" s="147"/>
      <c r="K107" s="146"/>
      <c r="M107" s="10"/>
    </row>
    <row r="108" spans="1:13" ht="18">
      <c r="A108" s="10"/>
      <c r="B108" s="10"/>
      <c r="C108" s="261" t="s">
        <v>178</v>
      </c>
      <c r="D108" s="262"/>
      <c r="E108" s="262"/>
      <c r="F108" s="261" t="s">
        <v>177</v>
      </c>
      <c r="G108" s="262"/>
      <c r="H108" s="262"/>
      <c r="I108" s="262"/>
      <c r="J108" s="262"/>
      <c r="K108" s="262"/>
      <c r="L108" s="262"/>
      <c r="M108" s="10"/>
    </row>
    <row r="109" spans="1:13" ht="29.25" customHeight="1">
      <c r="A109" s="10"/>
      <c r="B109" s="10"/>
      <c r="C109" s="258"/>
      <c r="D109" s="259"/>
      <c r="E109" s="260"/>
      <c r="F109" s="263"/>
      <c r="G109" s="263"/>
      <c r="H109" s="263"/>
      <c r="I109" s="263"/>
      <c r="J109" s="263"/>
      <c r="K109" s="263"/>
      <c r="L109" s="263"/>
      <c r="M109" s="10"/>
    </row>
    <row r="110" spans="1:13" ht="29.25" customHeight="1">
      <c r="A110" s="10"/>
      <c r="B110" s="10"/>
      <c r="C110" s="258"/>
      <c r="D110" s="259"/>
      <c r="E110" s="260"/>
      <c r="F110" s="264"/>
      <c r="G110" s="265"/>
      <c r="H110" s="265"/>
      <c r="I110" s="265"/>
      <c r="J110" s="265"/>
      <c r="K110" s="265"/>
      <c r="L110" s="266"/>
      <c r="M110" s="10"/>
    </row>
    <row r="111" spans="1:13" ht="29.25" customHeight="1">
      <c r="A111" s="10"/>
      <c r="B111" s="10"/>
      <c r="C111" s="254"/>
      <c r="D111" s="255"/>
      <c r="E111" s="256"/>
      <c r="F111" s="264"/>
      <c r="G111" s="265"/>
      <c r="H111" s="265"/>
      <c r="I111" s="265"/>
      <c r="J111" s="265"/>
      <c r="K111" s="265"/>
      <c r="L111" s="266"/>
      <c r="M111" s="10"/>
    </row>
    <row r="112" spans="1:13" ht="29.25" customHeight="1">
      <c r="A112" s="10"/>
      <c r="B112" s="10"/>
      <c r="C112" s="258"/>
      <c r="D112" s="259"/>
      <c r="E112" s="260"/>
      <c r="F112" s="264"/>
      <c r="G112" s="265"/>
      <c r="H112" s="265"/>
      <c r="I112" s="265"/>
      <c r="J112" s="265"/>
      <c r="K112" s="265"/>
      <c r="L112" s="266"/>
      <c r="M112" s="10"/>
    </row>
    <row r="113" spans="1:13" ht="29.25" customHeight="1">
      <c r="A113" s="10"/>
      <c r="B113" s="10"/>
      <c r="C113" s="258"/>
      <c r="D113" s="259"/>
      <c r="E113" s="260"/>
      <c r="F113" s="264"/>
      <c r="G113" s="265"/>
      <c r="H113" s="265"/>
      <c r="I113" s="265"/>
      <c r="J113" s="265"/>
      <c r="K113" s="265"/>
      <c r="L113" s="266"/>
      <c r="M113" s="10"/>
    </row>
    <row r="114" spans="1:13" ht="18">
      <c r="A114" s="10"/>
      <c r="B114" s="10"/>
      <c r="M114" s="10"/>
    </row>
    <row r="115" spans="1:13" ht="18">
      <c r="A115" s="10"/>
      <c r="B115" s="10"/>
      <c r="C115" s="34"/>
      <c r="D115" s="34"/>
      <c r="E115" s="34"/>
      <c r="F115" s="34"/>
      <c r="G115" s="34"/>
      <c r="H115" s="34"/>
      <c r="I115" s="34"/>
      <c r="J115" s="34"/>
      <c r="K115" s="34"/>
      <c r="L115" s="34"/>
      <c r="M115" s="10"/>
    </row>
    <row r="116" spans="1:13" ht="55.5" customHeight="1">
      <c r="A116" s="10"/>
      <c r="B116" s="10"/>
      <c r="C116" s="192" t="s">
        <v>248</v>
      </c>
      <c r="D116" s="192"/>
      <c r="E116" s="192"/>
      <c r="F116" s="192"/>
      <c r="G116" s="192"/>
      <c r="H116" s="192"/>
      <c r="I116" s="192"/>
      <c r="J116" s="192"/>
      <c r="K116" s="192"/>
      <c r="L116" s="192"/>
      <c r="M116" s="10"/>
    </row>
    <row r="117" spans="1:13" ht="27.75" customHeight="1">
      <c r="A117" s="10"/>
      <c r="B117" s="10"/>
      <c r="C117" s="292" t="s">
        <v>12</v>
      </c>
      <c r="D117" s="292"/>
      <c r="E117" s="209"/>
      <c r="F117" s="209"/>
      <c r="H117" s="292" t="s">
        <v>32</v>
      </c>
      <c r="I117" s="292"/>
      <c r="J117" s="209"/>
      <c r="K117" s="209"/>
      <c r="M117" s="10"/>
    </row>
    <row r="118" spans="1:13" ht="18">
      <c r="A118" s="10"/>
      <c r="B118" s="10"/>
      <c r="C118" s="34"/>
      <c r="D118" s="34"/>
      <c r="E118" s="34"/>
      <c r="F118" s="34"/>
      <c r="G118" s="34"/>
      <c r="H118" s="34"/>
      <c r="I118" s="34"/>
      <c r="J118" s="34"/>
      <c r="K118" s="34"/>
      <c r="L118" s="34"/>
      <c r="M118" s="10"/>
    </row>
    <row r="119" spans="1:13" ht="55.5" customHeight="1">
      <c r="A119" s="10"/>
      <c r="B119" s="10"/>
      <c r="C119" s="192" t="s">
        <v>249</v>
      </c>
      <c r="D119" s="192"/>
      <c r="E119" s="192"/>
      <c r="F119" s="192"/>
      <c r="G119" s="192"/>
      <c r="H119" s="192"/>
      <c r="I119" s="192"/>
      <c r="J119" s="192"/>
      <c r="K119" s="192"/>
      <c r="L119" s="192"/>
      <c r="M119" s="10"/>
    </row>
    <row r="120" spans="1:13" ht="18">
      <c r="A120" s="10"/>
      <c r="B120" s="10"/>
      <c r="C120" s="135"/>
      <c r="D120" s="135"/>
      <c r="E120" s="135"/>
      <c r="F120" s="135"/>
      <c r="G120" s="135"/>
      <c r="H120" s="135"/>
      <c r="I120" s="135"/>
      <c r="J120" s="135"/>
      <c r="K120" s="135"/>
      <c r="L120" s="135"/>
      <c r="M120" s="10"/>
    </row>
    <row r="121" spans="1:13" ht="25.5" customHeight="1">
      <c r="A121" s="10"/>
      <c r="B121" s="10"/>
      <c r="C121" s="292" t="s">
        <v>160</v>
      </c>
      <c r="D121" s="292"/>
      <c r="E121" s="293"/>
      <c r="F121" s="293"/>
      <c r="J121" s="292" t="s">
        <v>173</v>
      </c>
      <c r="K121" s="292"/>
      <c r="L121" s="143">
        <f>4000*E121</f>
        <v>0</v>
      </c>
      <c r="M121" s="10"/>
    </row>
    <row r="122" spans="1:13" ht="18">
      <c r="A122" s="10"/>
      <c r="B122" s="10"/>
      <c r="C122" s="162"/>
      <c r="D122" s="162"/>
      <c r="E122" s="162"/>
      <c r="F122" s="162"/>
      <c r="G122" s="4"/>
      <c r="H122" s="162"/>
      <c r="I122" s="162"/>
      <c r="J122" s="163"/>
      <c r="K122" s="164"/>
      <c r="L122" s="4"/>
      <c r="M122" s="10"/>
    </row>
    <row r="123" spans="1:13" ht="25.5" customHeight="1">
      <c r="A123" s="10"/>
      <c r="B123" s="10"/>
      <c r="C123" s="296" t="s">
        <v>175</v>
      </c>
      <c r="D123" s="296"/>
      <c r="E123" s="293"/>
      <c r="F123" s="293"/>
      <c r="G123" s="4"/>
      <c r="H123" s="296" t="s">
        <v>174</v>
      </c>
      <c r="I123" s="296"/>
      <c r="J123" s="293"/>
      <c r="K123" s="293"/>
      <c r="L123" s="4"/>
      <c r="M123" s="10"/>
    </row>
    <row r="124" spans="1:13" ht="18">
      <c r="A124" s="10"/>
      <c r="B124" s="10"/>
      <c r="C124" s="162"/>
      <c r="D124" s="162"/>
      <c r="E124" s="162"/>
      <c r="F124" s="162"/>
      <c r="G124" s="4"/>
      <c r="H124" s="162"/>
      <c r="I124" s="162"/>
      <c r="J124" s="163"/>
      <c r="K124" s="164"/>
      <c r="L124" s="4"/>
      <c r="M124" s="10"/>
    </row>
    <row r="125" spans="1:13" ht="24" customHeight="1">
      <c r="A125" s="10"/>
      <c r="B125" s="10"/>
      <c r="C125" s="296" t="s">
        <v>176</v>
      </c>
      <c r="D125" s="296"/>
      <c r="E125" s="165">
        <f>E123+J123</f>
        <v>0</v>
      </c>
      <c r="F125" s="4"/>
      <c r="G125" s="4"/>
      <c r="H125" s="162"/>
      <c r="I125" s="162"/>
      <c r="J125" s="163"/>
      <c r="K125" s="164"/>
      <c r="L125" s="4"/>
      <c r="M125" s="10"/>
    </row>
    <row r="126" spans="1:13" ht="18">
      <c r="A126" s="10"/>
      <c r="B126" s="10"/>
      <c r="C126" s="119"/>
      <c r="D126" s="119"/>
      <c r="E126" s="119"/>
      <c r="F126" s="119"/>
      <c r="H126" s="119"/>
      <c r="I126" s="119"/>
      <c r="J126" s="120"/>
      <c r="K126" s="118"/>
      <c r="M126" s="10"/>
    </row>
    <row r="127" spans="1:13" ht="48.75" customHeight="1">
      <c r="A127" s="10"/>
      <c r="B127" s="10"/>
      <c r="C127" s="192" t="s">
        <v>250</v>
      </c>
      <c r="D127" s="192"/>
      <c r="E127" s="192"/>
      <c r="F127" s="192"/>
      <c r="G127" s="192"/>
      <c r="H127" s="192"/>
      <c r="I127" s="192"/>
      <c r="J127" s="192"/>
      <c r="K127" s="192"/>
      <c r="L127" s="192"/>
      <c r="M127" s="10"/>
    </row>
    <row r="128" spans="1:13" ht="18">
      <c r="A128" s="10"/>
      <c r="B128" s="10"/>
      <c r="C128" s="135"/>
      <c r="D128" s="135"/>
      <c r="E128" s="135"/>
      <c r="F128" s="135"/>
      <c r="G128" s="135"/>
      <c r="H128" s="135"/>
      <c r="I128" s="135"/>
      <c r="J128" s="135"/>
      <c r="K128" s="135"/>
      <c r="L128" s="135"/>
      <c r="M128" s="10"/>
    </row>
    <row r="129" spans="1:13" ht="44.25" customHeight="1">
      <c r="A129" s="10"/>
      <c r="B129" s="10"/>
      <c r="C129" s="192" t="s">
        <v>254</v>
      </c>
      <c r="D129" s="192"/>
      <c r="E129" s="294"/>
      <c r="F129" s="294"/>
      <c r="H129" s="192" t="s">
        <v>172</v>
      </c>
      <c r="I129" s="192"/>
      <c r="J129" s="294"/>
      <c r="K129" s="294"/>
      <c r="M129" s="10"/>
    </row>
    <row r="130" spans="1:13" ht="18">
      <c r="A130" s="10"/>
      <c r="B130" s="10"/>
      <c r="C130" s="158"/>
      <c r="D130" s="158"/>
      <c r="E130" s="158"/>
      <c r="F130" s="158"/>
      <c r="H130" s="158"/>
      <c r="I130" s="158"/>
      <c r="J130" s="157"/>
      <c r="K130" s="156"/>
      <c r="M130" s="10"/>
    </row>
    <row r="131" spans="1:13" ht="33.75" customHeight="1">
      <c r="A131" s="10"/>
      <c r="B131" s="10"/>
      <c r="C131" s="295" t="s">
        <v>238</v>
      </c>
      <c r="D131" s="295"/>
      <c r="E131" s="295"/>
      <c r="F131" s="295"/>
      <c r="G131" s="295"/>
      <c r="H131" s="295"/>
      <c r="I131" s="295"/>
      <c r="J131" s="295"/>
      <c r="K131" s="295"/>
      <c r="M131" s="10"/>
    </row>
    <row r="132" spans="1:13" ht="18">
      <c r="A132" s="10"/>
      <c r="B132" s="10"/>
      <c r="C132" s="133"/>
      <c r="D132" s="133"/>
      <c r="E132" s="133"/>
      <c r="F132" s="133"/>
      <c r="H132" s="133"/>
      <c r="I132" s="133"/>
      <c r="J132" s="134"/>
      <c r="K132" s="131"/>
      <c r="M132" s="10"/>
    </row>
    <row r="133" spans="1:13" ht="56.25" customHeight="1">
      <c r="A133" s="10"/>
      <c r="B133" s="10"/>
      <c r="C133" s="219" t="s">
        <v>251</v>
      </c>
      <c r="D133" s="219"/>
      <c r="E133" s="219"/>
      <c r="F133" s="219"/>
      <c r="G133" s="219"/>
      <c r="H133" s="219"/>
      <c r="I133" s="219"/>
      <c r="J133" s="219"/>
      <c r="K133" s="219"/>
      <c r="L133" s="219"/>
      <c r="M133" s="10"/>
    </row>
    <row r="134" spans="1:13" ht="31.5">
      <c r="A134" s="10"/>
      <c r="B134" s="10"/>
      <c r="C134" s="297" t="s">
        <v>117</v>
      </c>
      <c r="D134" s="298"/>
      <c r="E134" s="298"/>
      <c r="F134" s="298"/>
      <c r="G134" s="298"/>
      <c r="H134" s="298"/>
      <c r="I134" s="298"/>
      <c r="J134" s="299"/>
      <c r="K134" s="121" t="s">
        <v>56</v>
      </c>
      <c r="L134" s="121" t="s">
        <v>57</v>
      </c>
      <c r="M134" s="10"/>
    </row>
    <row r="135" spans="1:13" ht="46.5" customHeight="1">
      <c r="A135" s="10"/>
      <c r="B135" s="10"/>
      <c r="C135" s="271"/>
      <c r="D135" s="272"/>
      <c r="E135" s="272"/>
      <c r="F135" s="272"/>
      <c r="G135" s="272"/>
      <c r="H135" s="272"/>
      <c r="I135" s="272"/>
      <c r="J135" s="273"/>
      <c r="K135" s="166"/>
      <c r="L135" s="166"/>
      <c r="M135" s="10"/>
    </row>
    <row r="136" spans="1:13" ht="46.5" customHeight="1">
      <c r="A136" s="10"/>
      <c r="B136" s="10"/>
      <c r="C136" s="271"/>
      <c r="D136" s="272"/>
      <c r="E136" s="272"/>
      <c r="F136" s="272"/>
      <c r="G136" s="272"/>
      <c r="H136" s="272"/>
      <c r="I136" s="272"/>
      <c r="J136" s="273"/>
      <c r="K136" s="166"/>
      <c r="L136" s="166"/>
      <c r="M136" s="10"/>
    </row>
    <row r="137" spans="1:13" ht="46.5" customHeight="1">
      <c r="A137" s="10"/>
      <c r="B137" s="10"/>
      <c r="C137" s="271"/>
      <c r="D137" s="272"/>
      <c r="E137" s="272"/>
      <c r="F137" s="272"/>
      <c r="G137" s="272"/>
      <c r="H137" s="272"/>
      <c r="I137" s="272"/>
      <c r="J137" s="273"/>
      <c r="K137" s="166"/>
      <c r="L137" s="166"/>
      <c r="M137" s="10"/>
    </row>
    <row r="138" spans="1:13" ht="46.5" customHeight="1">
      <c r="A138" s="10"/>
      <c r="B138" s="10"/>
      <c r="C138" s="159"/>
      <c r="D138" s="160"/>
      <c r="E138" s="160"/>
      <c r="F138" s="160"/>
      <c r="G138" s="160"/>
      <c r="H138" s="160"/>
      <c r="I138" s="160"/>
      <c r="J138" s="161"/>
      <c r="K138" s="166"/>
      <c r="L138" s="166"/>
      <c r="M138" s="10"/>
    </row>
    <row r="139" spans="1:13" ht="46.5" customHeight="1">
      <c r="A139" s="10"/>
      <c r="B139" s="10"/>
      <c r="C139" s="159"/>
      <c r="D139" s="160"/>
      <c r="E139" s="160"/>
      <c r="F139" s="160"/>
      <c r="G139" s="160"/>
      <c r="H139" s="160"/>
      <c r="I139" s="160"/>
      <c r="J139" s="161"/>
      <c r="K139" s="166"/>
      <c r="L139" s="166"/>
      <c r="M139" s="10"/>
    </row>
    <row r="140" spans="1:13" ht="46.5" customHeight="1">
      <c r="A140" s="10"/>
      <c r="B140" s="10"/>
      <c r="C140" s="271"/>
      <c r="D140" s="272"/>
      <c r="E140" s="272"/>
      <c r="F140" s="272"/>
      <c r="G140" s="272"/>
      <c r="H140" s="272"/>
      <c r="I140" s="272"/>
      <c r="J140" s="273"/>
      <c r="K140" s="166"/>
      <c r="L140" s="166"/>
      <c r="M140" s="10"/>
    </row>
    <row r="141" spans="1:13" ht="46.5" customHeight="1">
      <c r="A141" s="10"/>
      <c r="B141" s="10"/>
      <c r="C141" s="271"/>
      <c r="D141" s="272"/>
      <c r="E141" s="272"/>
      <c r="F141" s="272"/>
      <c r="G141" s="272"/>
      <c r="H141" s="272"/>
      <c r="I141" s="272"/>
      <c r="J141" s="273"/>
      <c r="K141" s="166"/>
      <c r="L141" s="166"/>
      <c r="M141" s="10"/>
    </row>
    <row r="142" spans="1:13" ht="46.5" customHeight="1">
      <c r="A142" s="10"/>
      <c r="B142" s="10"/>
      <c r="C142" s="271"/>
      <c r="D142" s="272"/>
      <c r="E142" s="272"/>
      <c r="F142" s="272"/>
      <c r="G142" s="272"/>
      <c r="H142" s="272"/>
      <c r="I142" s="272"/>
      <c r="J142" s="273"/>
      <c r="K142" s="166"/>
      <c r="L142" s="166"/>
      <c r="M142" s="10"/>
    </row>
    <row r="143" spans="1:13" ht="46.5" customHeight="1">
      <c r="A143" s="10"/>
      <c r="B143" s="10"/>
      <c r="C143" s="271"/>
      <c r="D143" s="272"/>
      <c r="E143" s="272"/>
      <c r="F143" s="272"/>
      <c r="G143" s="272"/>
      <c r="H143" s="272"/>
      <c r="I143" s="272"/>
      <c r="J143" s="273"/>
      <c r="K143" s="166"/>
      <c r="L143" s="166"/>
      <c r="M143" s="10"/>
    </row>
    <row r="144" spans="1:13" ht="46.5" customHeight="1">
      <c r="A144" s="10"/>
      <c r="B144" s="10"/>
      <c r="C144" s="271"/>
      <c r="D144" s="272"/>
      <c r="E144" s="272"/>
      <c r="F144" s="272"/>
      <c r="G144" s="272"/>
      <c r="H144" s="272"/>
      <c r="I144" s="272"/>
      <c r="J144" s="273"/>
      <c r="K144" s="166"/>
      <c r="L144" s="166"/>
      <c r="M144" s="10"/>
    </row>
    <row r="145" spans="1:13" ht="46.5" customHeight="1">
      <c r="A145" s="10"/>
      <c r="B145" s="10"/>
      <c r="C145" s="271"/>
      <c r="D145" s="272"/>
      <c r="E145" s="272"/>
      <c r="F145" s="272"/>
      <c r="G145" s="272"/>
      <c r="H145" s="272"/>
      <c r="I145" s="272"/>
      <c r="J145" s="273"/>
      <c r="K145" s="166"/>
      <c r="L145" s="166"/>
      <c r="M145" s="10"/>
    </row>
    <row r="146" spans="1:13" ht="46.5" customHeight="1">
      <c r="A146" s="10"/>
      <c r="B146" s="10"/>
      <c r="C146" s="271"/>
      <c r="D146" s="272"/>
      <c r="E146" s="272"/>
      <c r="F146" s="272"/>
      <c r="G146" s="272"/>
      <c r="H146" s="272"/>
      <c r="I146" s="272"/>
      <c r="J146" s="273"/>
      <c r="K146" s="166"/>
      <c r="L146" s="166"/>
      <c r="M146" s="10"/>
    </row>
    <row r="147" spans="1:13" s="85" customFormat="1" ht="39.75" customHeight="1">
      <c r="A147" s="10"/>
      <c r="B147" s="10"/>
      <c r="C147" s="202" t="s">
        <v>118</v>
      </c>
      <c r="D147" s="202"/>
      <c r="E147" s="202"/>
      <c r="F147" s="202"/>
      <c r="G147" s="202"/>
      <c r="H147" s="202"/>
      <c r="I147" s="202"/>
      <c r="J147" s="202"/>
      <c r="K147" s="202"/>
      <c r="L147" s="202"/>
      <c r="M147" s="10"/>
    </row>
    <row r="148" spans="1:13" s="85" customFormat="1" ht="18">
      <c r="A148" s="10"/>
      <c r="B148" s="10"/>
      <c r="C148" s="290"/>
      <c r="D148" s="290"/>
      <c r="E148" s="290"/>
      <c r="F148" s="290"/>
      <c r="G148" s="290"/>
      <c r="H148" s="290"/>
      <c r="I148" s="290"/>
      <c r="J148" s="290"/>
      <c r="K148" s="290"/>
      <c r="L148" s="290"/>
      <c r="M148" s="10"/>
    </row>
    <row r="149" spans="1:13" s="85" customFormat="1" ht="18">
      <c r="A149" s="10"/>
      <c r="B149" s="10"/>
      <c r="C149" s="290"/>
      <c r="D149" s="290"/>
      <c r="E149" s="290"/>
      <c r="F149" s="290"/>
      <c r="G149" s="290"/>
      <c r="H149" s="290"/>
      <c r="I149" s="290"/>
      <c r="J149" s="290"/>
      <c r="K149" s="290"/>
      <c r="L149" s="290"/>
      <c r="M149" s="10"/>
    </row>
    <row r="150" spans="1:13" s="85" customFormat="1" ht="18">
      <c r="A150" s="10"/>
      <c r="B150" s="10"/>
      <c r="C150" s="290"/>
      <c r="D150" s="290"/>
      <c r="E150" s="290"/>
      <c r="F150" s="290"/>
      <c r="G150" s="290"/>
      <c r="H150" s="290"/>
      <c r="I150" s="290"/>
      <c r="J150" s="290"/>
      <c r="K150" s="290"/>
      <c r="L150" s="290"/>
      <c r="M150" s="10"/>
    </row>
    <row r="151" spans="1:13" ht="18">
      <c r="A151" s="10"/>
      <c r="B151" s="10"/>
      <c r="C151" s="290"/>
      <c r="D151" s="290"/>
      <c r="E151" s="290"/>
      <c r="F151" s="290"/>
      <c r="G151" s="290"/>
      <c r="H151" s="290"/>
      <c r="I151" s="290"/>
      <c r="J151" s="290"/>
      <c r="K151" s="290"/>
      <c r="L151" s="290"/>
      <c r="M151" s="10"/>
    </row>
    <row r="153" spans="1:13" ht="61.5" customHeight="1">
      <c r="A153" s="10"/>
      <c r="B153" s="10"/>
      <c r="C153" s="192" t="s">
        <v>255</v>
      </c>
      <c r="D153" s="192"/>
      <c r="E153" s="192"/>
      <c r="F153" s="192"/>
      <c r="G153" s="192"/>
      <c r="H153" s="192"/>
      <c r="I153" s="192"/>
      <c r="J153" s="192"/>
      <c r="K153" s="192"/>
      <c r="L153" s="192"/>
      <c r="M153" s="10"/>
    </row>
    <row r="154" spans="1:13" ht="18">
      <c r="A154" s="10"/>
      <c r="B154" s="10"/>
      <c r="M154" s="10"/>
    </row>
    <row r="155" spans="1:13" ht="15" customHeight="1">
      <c r="A155" s="10"/>
      <c r="B155" s="10"/>
      <c r="C155" s="267"/>
      <c r="D155" s="268"/>
      <c r="M155" s="10"/>
    </row>
    <row r="156" spans="1:13" ht="15" customHeight="1">
      <c r="A156" s="10"/>
      <c r="B156" s="10"/>
      <c r="C156" s="269"/>
      <c r="D156" s="270"/>
      <c r="M156" s="10"/>
    </row>
    <row r="157" spans="1:13" ht="18">
      <c r="A157" s="10"/>
      <c r="B157" s="10"/>
      <c r="M157" s="10"/>
    </row>
    <row r="158" spans="1:13" ht="18">
      <c r="A158" s="10"/>
      <c r="B158" s="10"/>
      <c r="C158" s="253"/>
      <c r="D158" s="253"/>
      <c r="E158" s="253"/>
      <c r="F158" s="253"/>
      <c r="G158" s="253"/>
      <c r="H158" s="253"/>
      <c r="I158" s="253"/>
      <c r="J158" s="253"/>
      <c r="K158" s="253"/>
      <c r="L158" s="253"/>
      <c r="M158" s="10"/>
    </row>
    <row r="159" spans="3:12" ht="14.25">
      <c r="C159" s="253"/>
      <c r="D159" s="253"/>
      <c r="E159" s="253"/>
      <c r="F159" s="253"/>
      <c r="G159" s="253"/>
      <c r="H159" s="253"/>
      <c r="I159" s="253"/>
      <c r="J159" s="253"/>
      <c r="K159" s="253"/>
      <c r="L159" s="253"/>
    </row>
    <row r="160" spans="3:12" ht="14.25">
      <c r="C160" s="253"/>
      <c r="D160" s="253"/>
      <c r="E160" s="253"/>
      <c r="F160" s="253"/>
      <c r="G160" s="253"/>
      <c r="H160" s="253"/>
      <c r="I160" s="253"/>
      <c r="J160" s="253"/>
      <c r="K160" s="253"/>
      <c r="L160" s="253"/>
    </row>
    <row r="161" spans="3:12" ht="14.25">
      <c r="C161" s="253"/>
      <c r="D161" s="253"/>
      <c r="E161" s="253"/>
      <c r="F161" s="253"/>
      <c r="G161" s="253"/>
      <c r="H161" s="253"/>
      <c r="I161" s="253"/>
      <c r="J161" s="253"/>
      <c r="K161" s="253"/>
      <c r="L161" s="253"/>
    </row>
    <row r="162" spans="3:12" ht="14.25">
      <c r="C162" s="253"/>
      <c r="D162" s="253"/>
      <c r="E162" s="253"/>
      <c r="F162" s="253"/>
      <c r="G162" s="253"/>
      <c r="H162" s="253"/>
      <c r="I162" s="253"/>
      <c r="J162" s="253"/>
      <c r="K162" s="253"/>
      <c r="L162" s="253"/>
    </row>
    <row r="163" spans="3:12" ht="14.25">
      <c r="C163" s="253"/>
      <c r="D163" s="253"/>
      <c r="E163" s="253"/>
      <c r="F163" s="253"/>
      <c r="G163" s="253"/>
      <c r="H163" s="253"/>
      <c r="I163" s="253"/>
      <c r="J163" s="253"/>
      <c r="K163" s="253"/>
      <c r="L163" s="253"/>
    </row>
    <row r="164" spans="3:12" ht="14.25">
      <c r="C164" s="253"/>
      <c r="D164" s="253"/>
      <c r="E164" s="253"/>
      <c r="F164" s="253"/>
      <c r="G164" s="253"/>
      <c r="H164" s="253"/>
      <c r="I164" s="253"/>
      <c r="J164" s="253"/>
      <c r="K164" s="253"/>
      <c r="L164" s="253"/>
    </row>
    <row r="165" spans="3:12" ht="14.25">
      <c r="C165" s="253"/>
      <c r="D165" s="253"/>
      <c r="E165" s="253"/>
      <c r="F165" s="253"/>
      <c r="G165" s="253"/>
      <c r="H165" s="253"/>
      <c r="I165" s="253"/>
      <c r="J165" s="253"/>
      <c r="K165" s="253"/>
      <c r="L165" s="253"/>
    </row>
    <row r="166" spans="3:12" ht="14.25">
      <c r="C166" s="253"/>
      <c r="D166" s="253"/>
      <c r="E166" s="253"/>
      <c r="F166" s="253"/>
      <c r="G166" s="253"/>
      <c r="H166" s="253"/>
      <c r="I166" s="253"/>
      <c r="J166" s="253"/>
      <c r="K166" s="253"/>
      <c r="L166" s="253"/>
    </row>
    <row r="167" spans="3:12" ht="14.25">
      <c r="C167" s="253"/>
      <c r="D167" s="253"/>
      <c r="E167" s="253"/>
      <c r="F167" s="253"/>
      <c r="G167" s="253"/>
      <c r="H167" s="253"/>
      <c r="I167" s="253"/>
      <c r="J167" s="253"/>
      <c r="K167" s="253"/>
      <c r="L167" s="253"/>
    </row>
  </sheetData>
  <sheetProtection password="D0DC" sheet="1" selectLockedCells="1"/>
  <mergeCells count="105">
    <mergeCell ref="C123:D123"/>
    <mergeCell ref="E123:F123"/>
    <mergeCell ref="H123:I123"/>
    <mergeCell ref="J123:K123"/>
    <mergeCell ref="C125:D125"/>
    <mergeCell ref="C134:J134"/>
    <mergeCell ref="C127:L127"/>
    <mergeCell ref="E129:F129"/>
    <mergeCell ref="E117:F117"/>
    <mergeCell ref="H117:I117"/>
    <mergeCell ref="J117:K117"/>
    <mergeCell ref="C145:J145"/>
    <mergeCell ref="C121:D121"/>
    <mergeCell ref="E121:F121"/>
    <mergeCell ref="J121:K121"/>
    <mergeCell ref="C133:L133"/>
    <mergeCell ref="J129:K129"/>
    <mergeCell ref="C131:K131"/>
    <mergeCell ref="H102:I102"/>
    <mergeCell ref="H103:I103"/>
    <mergeCell ref="J102:L102"/>
    <mergeCell ref="J103:L103"/>
    <mergeCell ref="C129:D129"/>
    <mergeCell ref="C119:L119"/>
    <mergeCell ref="C117:D117"/>
    <mergeCell ref="F113:L113"/>
    <mergeCell ref="F111:L111"/>
    <mergeCell ref="H129:I129"/>
    <mergeCell ref="H100:I100"/>
    <mergeCell ref="H101:I101"/>
    <mergeCell ref="H94:I94"/>
    <mergeCell ref="H99:I99"/>
    <mergeCell ref="J100:L100"/>
    <mergeCell ref="J101:L101"/>
    <mergeCell ref="J99:L99"/>
    <mergeCell ref="J94:L94"/>
    <mergeCell ref="J95:L95"/>
    <mergeCell ref="C106:L106"/>
    <mergeCell ref="C108:E108"/>
    <mergeCell ref="H93:I93"/>
    <mergeCell ref="J93:L93"/>
    <mergeCell ref="D102:E102"/>
    <mergeCell ref="C91:L91"/>
    <mergeCell ref="H95:I95"/>
    <mergeCell ref="H96:I96"/>
    <mergeCell ref="H97:I97"/>
    <mergeCell ref="H98:I98"/>
    <mergeCell ref="C81:L81"/>
    <mergeCell ref="C85:L88"/>
    <mergeCell ref="C116:L116"/>
    <mergeCell ref="C135:J135"/>
    <mergeCell ref="C146:J146"/>
    <mergeCell ref="C147:L147"/>
    <mergeCell ref="C136:J136"/>
    <mergeCell ref="C137:J137"/>
    <mergeCell ref="C140:J140"/>
    <mergeCell ref="C141:J141"/>
    <mergeCell ref="C66:L67"/>
    <mergeCell ref="C70:L70"/>
    <mergeCell ref="C72:L72"/>
    <mergeCell ref="C73:L73"/>
    <mergeCell ref="C75:L75"/>
    <mergeCell ref="C76:L79"/>
    <mergeCell ref="F108:L108"/>
    <mergeCell ref="F109:L109"/>
    <mergeCell ref="F110:L110"/>
    <mergeCell ref="F112:L112"/>
    <mergeCell ref="D101:E101"/>
    <mergeCell ref="C155:D156"/>
    <mergeCell ref="C144:J144"/>
    <mergeCell ref="C148:L151"/>
    <mergeCell ref="C142:J142"/>
    <mergeCell ref="C143:J143"/>
    <mergeCell ref="C158:L167"/>
    <mergeCell ref="C111:E111"/>
    <mergeCell ref="C83:G83"/>
    <mergeCell ref="C109:E109"/>
    <mergeCell ref="C110:E110"/>
    <mergeCell ref="C112:E112"/>
    <mergeCell ref="C153:L153"/>
    <mergeCell ref="C113:E113"/>
    <mergeCell ref="D94:E94"/>
    <mergeCell ref="D95:E95"/>
    <mergeCell ref="D96:E96"/>
    <mergeCell ref="J96:L96"/>
    <mergeCell ref="J97:L97"/>
    <mergeCell ref="J98:L98"/>
    <mergeCell ref="F97:G97"/>
    <mergeCell ref="F98:G98"/>
    <mergeCell ref="F99:G99"/>
    <mergeCell ref="F100:G100"/>
    <mergeCell ref="D97:E97"/>
    <mergeCell ref="D98:E98"/>
    <mergeCell ref="D99:E99"/>
    <mergeCell ref="D100:E100"/>
    <mergeCell ref="E61:J63"/>
    <mergeCell ref="F101:G101"/>
    <mergeCell ref="F102:G102"/>
    <mergeCell ref="F103:G103"/>
    <mergeCell ref="D103:E103"/>
    <mergeCell ref="D93:E93"/>
    <mergeCell ref="F93:G93"/>
    <mergeCell ref="F94:G94"/>
    <mergeCell ref="F95:G95"/>
    <mergeCell ref="F96:G96"/>
  </mergeCells>
  <conditionalFormatting sqref="E129:F129">
    <cfRule type="cellIs" priority="3" dxfId="2" operator="between" stopIfTrue="1">
      <formula>1</formula>
      <formula>159</formula>
    </cfRule>
  </conditionalFormatting>
  <conditionalFormatting sqref="J129:K129">
    <cfRule type="cellIs" priority="2" dxfId="2" operator="between" stopIfTrue="1">
      <formula>1</formula>
      <formula>99</formula>
    </cfRule>
  </conditionalFormatting>
  <conditionalFormatting sqref="C83:G83">
    <cfRule type="colorScale" priority="1" dxfId="3">
      <colorScale>
        <cfvo type="min" val="0"/>
        <cfvo type="max"/>
        <color rgb="FFFF7128"/>
        <color rgb="FFFFEF9C"/>
      </colorScale>
    </cfRule>
  </conditionalFormatting>
  <dataValidations count="9">
    <dataValidation type="whole" operator="greaterThan" allowBlank="1" showInputMessage="1" showErrorMessage="1" error="Por favor, introduzca la fecha en el siguiente formato: dd/mm/aaaa" sqref="J117:K117 E117:F117 J129:K130 J132:K132 J122:K126 E132:F132 E129:F130 J107:K107 E107:F107 E121:F126">
      <formula1>0</formula1>
    </dataValidation>
    <dataValidation type="textLength" operator="lessThanOrEqual" allowBlank="1" showInputMessage="1" showErrorMessage="1" error="Por favor, no sobrepasar los 2.000 caracteres con espacios establecidos." sqref="C148:L151 C76:L79 H95:H103 C94:D102 C103">
      <formula1>2000</formula1>
    </dataValidation>
    <dataValidation type="list" allowBlank="1" showInputMessage="1" showErrorMessage="1" sqref="C155:D156">
      <formula1>$C$4:$C$5</formula1>
    </dataValidation>
    <dataValidation operator="greaterThan" allowBlank="1" showInputMessage="1" showErrorMessage="1" error="Por favor, introduzca la fecha en el siguiente formato: dd/mm/aaaa" sqref="F108:F113 G109:L110 G112:L113"/>
    <dataValidation type="list" operator="lessThanOrEqual" allowBlank="1" showInputMessage="1" showErrorMessage="1" error="Por favor, no sobrepasar los 2.000 caracteres con espacios establecidos." sqref="F95:G103">
      <formula1>$L$16:$L$21</formula1>
    </dataValidation>
    <dataValidation type="list" allowBlank="1" showInputMessage="1" showErrorMessage="1" sqref="C83:G83">
      <formula1>$C$29:$C$49</formula1>
    </dataValidation>
    <dataValidation type="decimal" operator="greaterThanOrEqual" allowBlank="1" showInputMessage="1" showErrorMessage="1" error="Por favor, introduzca una cantidad." sqref="L114">
      <formula1>0</formula1>
    </dataValidation>
    <dataValidation type="list" operator="lessThanOrEqual" allowBlank="1" showInputMessage="1" showErrorMessage="1" error="Por favor, no sobrepasar los 2.000 caracteres con espacios establecidos." sqref="F94:G94">
      <formula1>$L$15:$L$22</formula1>
    </dataValidation>
    <dataValidation type="list" allowBlank="1" showInputMessage="1" showErrorMessage="1" sqref="H94:I94">
      <formula1>$C$29:$C$50</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1" r:id="rId2"/>
  <headerFooter>
    <oddFooter>&amp;C&amp;14Página &amp;P de &amp;N</oddFooter>
  </headerFooter>
  <rowBreaks count="1" manualBreakCount="1">
    <brk id="167"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94"/>
  <sheetViews>
    <sheetView showGridLines="0" showRowColHeaders="0" zoomScale="89" zoomScaleNormal="89" zoomScaleSheetLayoutView="48" zoomScalePageLayoutView="0" workbookViewId="0" topLeftCell="A1">
      <selection activeCell="C47" sqref="C47:E47"/>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14.25">
      <c r="K1" s="20"/>
      <c r="L1" s="20"/>
    </row>
    <row r="2" spans="1:12" ht="32.25" customHeight="1" hidden="1">
      <c r="A2" s="46"/>
      <c r="B2" s="46"/>
      <c r="C2" s="77"/>
      <c r="D2" s="78"/>
      <c r="I2" s="122">
        <v>0</v>
      </c>
      <c r="K2" s="20"/>
      <c r="L2" s="21" t="s">
        <v>30</v>
      </c>
    </row>
    <row r="3" spans="3:12" ht="15" customHeight="1" hidden="1">
      <c r="C3" s="22"/>
      <c r="E3" s="7" t="s">
        <v>131</v>
      </c>
      <c r="F3" s="7" t="s">
        <v>134</v>
      </c>
      <c r="H3" s="7" t="e">
        <f>IF('1.Datos_Básicos'!#REF!='1.Datos_Básicos'!$F$3,'3. Impacto Operación'!E3,'3. Impacto Operación'!F3)</f>
        <v>#REF!</v>
      </c>
      <c r="I3" s="122">
        <v>0.25</v>
      </c>
      <c r="K3" s="27"/>
      <c r="L3" s="23">
        <v>200</v>
      </c>
    </row>
    <row r="4" spans="3:12" ht="15.75" customHeight="1" hidden="1">
      <c r="C4" s="22" t="s">
        <v>55</v>
      </c>
      <c r="E4" s="7" t="s">
        <v>132</v>
      </c>
      <c r="F4" s="7" t="s">
        <v>135</v>
      </c>
      <c r="H4" s="7" t="e">
        <f>IF('1.Datos_Básicos'!#REF!='1.Datos_Básicos'!$F$3,'3. Impacto Operación'!E4,'3. Impacto Operación'!F4)</f>
        <v>#REF!</v>
      </c>
      <c r="I4" s="122">
        <v>0.5</v>
      </c>
      <c r="K4" s="27"/>
      <c r="L4" s="23">
        <v>400</v>
      </c>
    </row>
    <row r="5" spans="3:14" ht="15.75" customHeight="1" hidden="1">
      <c r="C5" s="22" t="s">
        <v>54</v>
      </c>
      <c r="E5" s="7" t="s">
        <v>133</v>
      </c>
      <c r="F5" s="7" t="s">
        <v>137</v>
      </c>
      <c r="H5" s="7" t="e">
        <f>IF('1.Datos_Básicos'!#REF!='1.Datos_Básicos'!$F$3,'3. Impacto Operación'!E5,'3. Impacto Operación'!F5)</f>
        <v>#REF!</v>
      </c>
      <c r="I5" s="122">
        <v>0.75</v>
      </c>
      <c r="K5" s="27"/>
      <c r="L5" s="23">
        <v>1000</v>
      </c>
      <c r="N5" s="7" t="s">
        <v>49</v>
      </c>
    </row>
    <row r="6" spans="5:14" ht="15" customHeight="1" hidden="1">
      <c r="E6" s="7" t="s">
        <v>136</v>
      </c>
      <c r="F6" s="7" t="s">
        <v>49</v>
      </c>
      <c r="H6" s="7" t="e">
        <f>IF('1.Datos_Básicos'!#REF!='1.Datos_Básicos'!$F$3,'3. Impacto Operación'!E6,'3. Impacto Operación'!F6)</f>
        <v>#REF!</v>
      </c>
      <c r="I6" s="122">
        <v>1</v>
      </c>
      <c r="K6" s="20"/>
      <c r="L6" s="23">
        <v>1500</v>
      </c>
      <c r="N6" s="7" t="s">
        <v>49</v>
      </c>
    </row>
    <row r="7" spans="5:14" ht="15" customHeight="1" hidden="1">
      <c r="E7" s="7" t="s">
        <v>153</v>
      </c>
      <c r="F7" s="7" t="s">
        <v>49</v>
      </c>
      <c r="H7" s="7" t="e">
        <f>IF('1.Datos_Básicos'!#REF!='1.Datos_Básicos'!$F$3,'3. Impacto Operación'!E7,'3. Impacto Operación'!F7)</f>
        <v>#REF!</v>
      </c>
      <c r="I7" s="20"/>
      <c r="K7" s="27"/>
      <c r="L7" s="23">
        <v>2000</v>
      </c>
      <c r="N7" s="7" t="s">
        <v>49</v>
      </c>
    </row>
    <row r="8" spans="5:12" ht="15.75" customHeight="1" hidden="1">
      <c r="E8" s="7" t="s">
        <v>154</v>
      </c>
      <c r="F8" s="7" t="s">
        <v>49</v>
      </c>
      <c r="H8" s="7" t="e">
        <f>IF('1.Datos_Básicos'!#REF!='1.Datos_Básicos'!$F$3,'3. Impacto Operación'!E8,'3. Impacto Operación'!F8)</f>
        <v>#REF!</v>
      </c>
      <c r="I8" s="20"/>
      <c r="K8" s="27"/>
      <c r="L8" s="27"/>
    </row>
    <row r="9" spans="5:12" ht="15.75" customHeight="1" hidden="1">
      <c r="E9" s="7" t="s">
        <v>155</v>
      </c>
      <c r="F9" s="80" t="s">
        <v>49</v>
      </c>
      <c r="G9" s="80"/>
      <c r="H9" s="7" t="e">
        <f>IF('1.Datos_Básicos'!#REF!='1.Datos_Básicos'!$F$3,'3. Impacto Operación'!E9,'3. Impacto Operación'!F9)</f>
        <v>#REF!</v>
      </c>
      <c r="I9" s="80"/>
      <c r="J9" s="80"/>
      <c r="K9" s="27"/>
      <c r="L9" s="27"/>
    </row>
    <row r="10" spans="5:12" ht="15.75" customHeight="1" hidden="1">
      <c r="E10" s="7" t="s">
        <v>137</v>
      </c>
      <c r="F10" s="80" t="s">
        <v>49</v>
      </c>
      <c r="G10" s="80"/>
      <c r="H10" s="7" t="e">
        <f>IF('1.Datos_Básicos'!#REF!='1.Datos_Básicos'!$F$3,'3. Impacto Operación'!E10,'3. Impacto Operación'!F10)</f>
        <v>#REF!</v>
      </c>
      <c r="I10" s="80"/>
      <c r="J10" s="80"/>
      <c r="K10" s="27"/>
      <c r="L10" s="27"/>
    </row>
    <row r="11" spans="5:12" ht="15.75" customHeight="1" hidden="1">
      <c r="E11" s="80" t="s">
        <v>138</v>
      </c>
      <c r="F11" s="80" t="s">
        <v>49</v>
      </c>
      <c r="G11" s="80"/>
      <c r="H11" s="7" t="e">
        <f>IF('1.Datos_Básicos'!#REF!='1.Datos_Básicos'!$F$3,'3. Impacto Operación'!E11,'3. Impacto Operación'!F11)</f>
        <v>#REF!</v>
      </c>
      <c r="I11" s="80"/>
      <c r="J11" s="80"/>
      <c r="L11" s="20"/>
    </row>
    <row r="12" spans="5:12" ht="14.25"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42" t="s">
        <v>15</v>
      </c>
      <c r="D16" s="18"/>
      <c r="E16" s="19"/>
      <c r="G16" s="80"/>
      <c r="H16" s="80"/>
      <c r="I16" s="80"/>
      <c r="J16" s="80"/>
      <c r="L16" s="27"/>
      <c r="O16" s="27"/>
      <c r="P16" s="27"/>
    </row>
    <row r="17" spans="3:10" ht="14.25" hidden="1">
      <c r="C17" s="81" t="s">
        <v>116</v>
      </c>
      <c r="D17" s="79"/>
      <c r="E17" s="55"/>
      <c r="G17" s="80"/>
      <c r="H17" s="80"/>
      <c r="I17" s="80"/>
      <c r="J17" s="80"/>
    </row>
    <row r="18" spans="3:10" ht="14.25" hidden="1">
      <c r="C18" s="42" t="s">
        <v>121</v>
      </c>
      <c r="D18" s="18"/>
      <c r="E18" s="19"/>
      <c r="G18" s="80"/>
      <c r="H18" s="80"/>
      <c r="I18" s="80"/>
      <c r="J18" s="80"/>
    </row>
    <row r="19" spans="3:10" ht="14.25" hidden="1">
      <c r="C19" s="42" t="s">
        <v>235</v>
      </c>
      <c r="D19" s="18"/>
      <c r="E19" s="19"/>
      <c r="G19" s="80"/>
      <c r="H19" s="80"/>
      <c r="I19" s="80"/>
      <c r="J19" s="80"/>
    </row>
    <row r="20" spans="3:10" ht="14.25" hidden="1">
      <c r="C20" s="42" t="s">
        <v>16</v>
      </c>
      <c r="D20" s="79"/>
      <c r="E20" s="55"/>
      <c r="G20" s="80"/>
      <c r="H20" s="80"/>
      <c r="I20" s="80"/>
      <c r="J20" s="80"/>
    </row>
    <row r="21" spans="3:16" ht="14.25" hidden="1">
      <c r="C21" s="81" t="s">
        <v>14</v>
      </c>
      <c r="D21" s="18"/>
      <c r="E21" s="19"/>
      <c r="G21" s="80"/>
      <c r="H21" s="80"/>
      <c r="I21" s="80"/>
      <c r="J21" s="80"/>
      <c r="O21" s="27"/>
      <c r="P21" s="27"/>
    </row>
    <row r="22" spans="3:16" ht="14.25" hidden="1">
      <c r="C22" s="39" t="s">
        <v>18</v>
      </c>
      <c r="D22" s="79"/>
      <c r="E22" s="55"/>
      <c r="G22" s="80"/>
      <c r="H22" s="80"/>
      <c r="I22" s="80"/>
      <c r="J22" s="80"/>
      <c r="O22" s="27"/>
      <c r="P22" s="27"/>
    </row>
    <row r="23" spans="3:16" ht="14.25" hidden="1">
      <c r="C23" s="42" t="s">
        <v>114</v>
      </c>
      <c r="D23" s="18"/>
      <c r="E23" s="19"/>
      <c r="G23" s="80"/>
      <c r="H23" s="80"/>
      <c r="I23" s="80"/>
      <c r="J23" s="80"/>
      <c r="O23" s="27"/>
      <c r="P23" s="27"/>
    </row>
    <row r="24" spans="3:16" ht="15" hidden="1">
      <c r="C24" s="42" t="s">
        <v>17</v>
      </c>
      <c r="D24" s="18"/>
      <c r="E24" s="19"/>
      <c r="G24" s="86"/>
      <c r="O24" s="27"/>
      <c r="P24" s="27"/>
    </row>
    <row r="25" spans="3:16" ht="14.25" hidden="1">
      <c r="C25" s="43" t="s">
        <v>122</v>
      </c>
      <c r="D25" s="18"/>
      <c r="E25" s="19"/>
      <c r="G25" s="42"/>
      <c r="H25" s="18"/>
      <c r="I25" s="18"/>
      <c r="J25" s="19"/>
      <c r="O25" s="27"/>
      <c r="P25" s="27"/>
    </row>
    <row r="26" spans="3:16" ht="14.25" hidden="1">
      <c r="C26" s="42" t="s">
        <v>22</v>
      </c>
      <c r="D26" s="18"/>
      <c r="E26" s="19"/>
      <c r="G26" s="42" t="s">
        <v>55</v>
      </c>
      <c r="H26" s="18"/>
      <c r="I26" s="18"/>
      <c r="J26" s="19"/>
      <c r="O26" s="27"/>
      <c r="P26" s="27"/>
    </row>
    <row r="27" spans="3:12" ht="14.25" hidden="1">
      <c r="C27" s="42" t="s">
        <v>123</v>
      </c>
      <c r="D27" s="18"/>
      <c r="E27" s="19"/>
      <c r="G27" s="42" t="s">
        <v>54</v>
      </c>
      <c r="H27" s="18"/>
      <c r="I27" s="18"/>
      <c r="J27" s="19"/>
      <c r="L27" s="27"/>
    </row>
    <row r="28" ht="14.25" hidden="1">
      <c r="L28" s="27"/>
    </row>
    <row r="29" ht="14.25" hidden="1">
      <c r="L29" s="27"/>
    </row>
    <row r="30" ht="14.25" hidden="1">
      <c r="L30" s="27"/>
    </row>
    <row r="31" ht="14.25" hidden="1"/>
    <row r="32" ht="14.25" hidden="1">
      <c r="L32" s="27"/>
    </row>
    <row r="33" spans="1:12" ht="14.25" hidden="1">
      <c r="A33" s="46"/>
      <c r="B33" s="46"/>
      <c r="L33" s="27"/>
    </row>
    <row r="34" spans="3:12" ht="24.75" customHeight="1">
      <c r="C34" s="152"/>
      <c r="D34" s="152"/>
      <c r="E34" s="152"/>
      <c r="F34" s="300" t="s">
        <v>241</v>
      </c>
      <c r="G34" s="301"/>
      <c r="H34" s="301"/>
      <c r="I34" s="301"/>
      <c r="J34" s="301"/>
      <c r="K34" s="301"/>
      <c r="L34" s="140"/>
    </row>
    <row r="35" spans="3:12" ht="24.75" customHeight="1">
      <c r="C35" s="152"/>
      <c r="D35" s="152"/>
      <c r="E35" s="152"/>
      <c r="F35" s="301"/>
      <c r="G35" s="301"/>
      <c r="H35" s="301"/>
      <c r="I35" s="301"/>
      <c r="J35" s="301"/>
      <c r="K35" s="301"/>
      <c r="L35" s="140"/>
    </row>
    <row r="36" spans="3:12" ht="24.75" customHeight="1">
      <c r="C36" s="152"/>
      <c r="D36" s="152"/>
      <c r="E36" s="152"/>
      <c r="F36" s="301"/>
      <c r="G36" s="301"/>
      <c r="H36" s="301"/>
      <c r="I36" s="301"/>
      <c r="J36" s="301"/>
      <c r="K36" s="301"/>
      <c r="L36" s="140"/>
    </row>
    <row r="37" spans="6:11" ht="15.75" customHeight="1">
      <c r="F37" s="301"/>
      <c r="G37" s="301"/>
      <c r="H37" s="301"/>
      <c r="I37" s="301"/>
      <c r="J37" s="301"/>
      <c r="K37" s="301"/>
    </row>
    <row r="39" spans="3:12" ht="15" customHeight="1">
      <c r="C39" s="246" t="s">
        <v>161</v>
      </c>
      <c r="D39" s="246"/>
      <c r="E39" s="246"/>
      <c r="F39" s="246"/>
      <c r="G39" s="246"/>
      <c r="H39" s="246"/>
      <c r="I39" s="246"/>
      <c r="J39" s="246"/>
      <c r="K39" s="246"/>
      <c r="L39" s="246"/>
    </row>
    <row r="40" spans="3:12" s="10" customFormat="1" ht="18.75" customHeight="1">
      <c r="C40" s="246"/>
      <c r="D40" s="246"/>
      <c r="E40" s="246"/>
      <c r="F40" s="246"/>
      <c r="G40" s="246"/>
      <c r="H40" s="246"/>
      <c r="I40" s="246"/>
      <c r="J40" s="246"/>
      <c r="K40" s="246"/>
      <c r="L40" s="246"/>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274" t="s">
        <v>225</v>
      </c>
      <c r="D43" s="274"/>
      <c r="E43" s="274"/>
      <c r="F43" s="274"/>
      <c r="G43" s="274"/>
      <c r="H43" s="274"/>
      <c r="I43" s="274"/>
      <c r="J43" s="274"/>
      <c r="K43" s="274"/>
      <c r="L43" s="274"/>
    </row>
    <row r="44" spans="4:12" s="10" customFormat="1" ht="25.5" customHeight="1">
      <c r="D44" s="32"/>
      <c r="E44" s="32"/>
      <c r="F44" s="32"/>
      <c r="G44" s="32"/>
      <c r="H44" s="32"/>
      <c r="I44" s="32"/>
      <c r="J44" s="32"/>
      <c r="K44" s="32"/>
      <c r="L44" s="32"/>
    </row>
    <row r="45" spans="1:12" ht="55.5" customHeight="1">
      <c r="A45" s="10"/>
      <c r="B45" s="10"/>
      <c r="C45" s="304" t="s">
        <v>256</v>
      </c>
      <c r="D45" s="192"/>
      <c r="E45" s="192"/>
      <c r="F45" s="192"/>
      <c r="G45" s="192"/>
      <c r="H45" s="192"/>
      <c r="I45" s="192"/>
      <c r="J45" s="192"/>
      <c r="K45" s="192"/>
      <c r="L45" s="192"/>
    </row>
    <row r="46" spans="1:12" ht="153" customHeight="1">
      <c r="A46" s="10"/>
      <c r="B46" s="10"/>
      <c r="C46" s="305" t="s">
        <v>196</v>
      </c>
      <c r="D46" s="305"/>
      <c r="E46" s="305"/>
      <c r="F46" s="261" t="s">
        <v>227</v>
      </c>
      <c r="G46" s="262"/>
      <c r="H46" s="302"/>
      <c r="I46" s="261" t="s">
        <v>195</v>
      </c>
      <c r="J46" s="262"/>
      <c r="K46" s="262"/>
      <c r="L46" s="302"/>
    </row>
    <row r="47" spans="1:12" ht="97.5" customHeight="1">
      <c r="A47" s="10"/>
      <c r="B47" s="10"/>
      <c r="C47" s="303"/>
      <c r="D47" s="303"/>
      <c r="E47" s="303"/>
      <c r="F47" s="303"/>
      <c r="G47" s="303"/>
      <c r="H47" s="303"/>
      <c r="I47" s="303"/>
      <c r="J47" s="303"/>
      <c r="K47" s="303"/>
      <c r="L47" s="303"/>
    </row>
    <row r="48" spans="1:12" ht="97.5" customHeight="1">
      <c r="A48" s="10"/>
      <c r="B48" s="10"/>
      <c r="C48" s="303"/>
      <c r="D48" s="303"/>
      <c r="E48" s="303"/>
      <c r="F48" s="303"/>
      <c r="G48" s="303"/>
      <c r="H48" s="303"/>
      <c r="I48" s="303"/>
      <c r="J48" s="303"/>
      <c r="K48" s="303"/>
      <c r="L48" s="303"/>
    </row>
    <row r="49" spans="1:12" ht="97.5" customHeight="1">
      <c r="A49" s="10"/>
      <c r="B49" s="10"/>
      <c r="C49" s="303"/>
      <c r="D49" s="303"/>
      <c r="E49" s="303"/>
      <c r="F49" s="303"/>
      <c r="G49" s="303"/>
      <c r="H49" s="303"/>
      <c r="I49" s="303"/>
      <c r="J49" s="303"/>
      <c r="K49" s="303"/>
      <c r="L49" s="303"/>
    </row>
    <row r="50" spans="1:12" ht="97.5" customHeight="1">
      <c r="A50" s="10"/>
      <c r="B50" s="10"/>
      <c r="C50" s="303"/>
      <c r="D50" s="303"/>
      <c r="E50" s="303"/>
      <c r="F50" s="303"/>
      <c r="G50" s="303"/>
      <c r="H50" s="303"/>
      <c r="I50" s="303"/>
      <c r="J50" s="303"/>
      <c r="K50" s="303"/>
      <c r="L50" s="303"/>
    </row>
    <row r="51" spans="1:12" ht="97.5" customHeight="1">
      <c r="A51" s="10"/>
      <c r="B51" s="10"/>
      <c r="C51" s="303"/>
      <c r="D51" s="303"/>
      <c r="E51" s="303"/>
      <c r="F51" s="303"/>
      <c r="G51" s="303"/>
      <c r="H51" s="303"/>
      <c r="I51" s="303"/>
      <c r="J51" s="303"/>
      <c r="K51" s="303"/>
      <c r="L51" s="303"/>
    </row>
    <row r="52" spans="1:12" ht="97.5" customHeight="1">
      <c r="A52" s="10"/>
      <c r="B52" s="10"/>
      <c r="C52" s="303"/>
      <c r="D52" s="303"/>
      <c r="E52" s="303"/>
      <c r="F52" s="303"/>
      <c r="G52" s="303"/>
      <c r="H52" s="303"/>
      <c r="I52" s="303"/>
      <c r="J52" s="303"/>
      <c r="K52" s="303"/>
      <c r="L52" s="303"/>
    </row>
    <row r="53" spans="1:12" ht="97.5" customHeight="1">
      <c r="A53" s="10"/>
      <c r="B53" s="10"/>
      <c r="C53" s="303"/>
      <c r="D53" s="303"/>
      <c r="E53" s="303"/>
      <c r="F53" s="303"/>
      <c r="G53" s="303"/>
      <c r="H53" s="303"/>
      <c r="I53" s="303"/>
      <c r="J53" s="303"/>
      <c r="K53" s="303"/>
      <c r="L53" s="303"/>
    </row>
    <row r="54" spans="1:12" ht="97.5" customHeight="1">
      <c r="A54" s="10"/>
      <c r="B54" s="10"/>
      <c r="C54" s="303"/>
      <c r="D54" s="303"/>
      <c r="E54" s="303"/>
      <c r="F54" s="303"/>
      <c r="G54" s="303"/>
      <c r="H54" s="303"/>
      <c r="I54" s="303"/>
      <c r="J54" s="303"/>
      <c r="K54" s="303"/>
      <c r="L54" s="303"/>
    </row>
    <row r="55" spans="1:12" ht="97.5" customHeight="1">
      <c r="A55" s="10"/>
      <c r="B55" s="10"/>
      <c r="C55" s="303"/>
      <c r="D55" s="303"/>
      <c r="E55" s="303"/>
      <c r="F55" s="303"/>
      <c r="G55" s="303"/>
      <c r="H55" s="303"/>
      <c r="I55" s="303"/>
      <c r="J55" s="303"/>
      <c r="K55" s="303"/>
      <c r="L55" s="303"/>
    </row>
    <row r="56" spans="1:12" ht="97.5" customHeight="1">
      <c r="A56" s="10"/>
      <c r="B56" s="10"/>
      <c r="C56" s="303"/>
      <c r="D56" s="303"/>
      <c r="E56" s="303"/>
      <c r="F56" s="303"/>
      <c r="G56" s="303"/>
      <c r="H56" s="303"/>
      <c r="I56" s="303"/>
      <c r="J56" s="303"/>
      <c r="K56" s="303"/>
      <c r="L56" s="303"/>
    </row>
    <row r="57" spans="1:2" ht="18">
      <c r="A57" s="10"/>
      <c r="B57" s="10"/>
    </row>
    <row r="58" spans="1:2" ht="18">
      <c r="A58" s="10"/>
      <c r="B58" s="10"/>
    </row>
    <row r="94" spans="3:12" ht="19.5" customHeight="1">
      <c r="C94" s="34"/>
      <c r="D94" s="34"/>
      <c r="E94" s="34"/>
      <c r="F94" s="34"/>
      <c r="G94" s="34"/>
      <c r="H94" s="34"/>
      <c r="I94" s="34"/>
      <c r="J94" s="34"/>
      <c r="K94" s="34"/>
      <c r="L94" s="34"/>
    </row>
  </sheetData>
  <sheetProtection password="D0DC" sheet="1" selectLockedCells="1"/>
  <mergeCells count="37">
    <mergeCell ref="F53:H53"/>
    <mergeCell ref="I50:L50"/>
    <mergeCell ref="I51:L51"/>
    <mergeCell ref="I52:L52"/>
    <mergeCell ref="I47:L47"/>
    <mergeCell ref="C48:E48"/>
    <mergeCell ref="F47:H47"/>
    <mergeCell ref="F48:H48"/>
    <mergeCell ref="F49:H49"/>
    <mergeCell ref="F50:H50"/>
    <mergeCell ref="C51:E51"/>
    <mergeCell ref="F56:H56"/>
    <mergeCell ref="I56:L56"/>
    <mergeCell ref="C56:E56"/>
    <mergeCell ref="I53:L53"/>
    <mergeCell ref="C52:E52"/>
    <mergeCell ref="F51:H51"/>
    <mergeCell ref="I55:L55"/>
    <mergeCell ref="F52:H52"/>
    <mergeCell ref="I48:L48"/>
    <mergeCell ref="C54:E54"/>
    <mergeCell ref="F54:H54"/>
    <mergeCell ref="I54:L54"/>
    <mergeCell ref="C49:E49"/>
    <mergeCell ref="C55:E55"/>
    <mergeCell ref="F55:H55"/>
    <mergeCell ref="C53:E53"/>
    <mergeCell ref="F34:K37"/>
    <mergeCell ref="C43:L43"/>
    <mergeCell ref="C39:L40"/>
    <mergeCell ref="F46:H46"/>
    <mergeCell ref="I46:L46"/>
    <mergeCell ref="C50:E50"/>
    <mergeCell ref="I49:L49"/>
    <mergeCell ref="C45:L45"/>
    <mergeCell ref="C46:E46"/>
    <mergeCell ref="C47:E47"/>
  </mergeCells>
  <dataValidations count="2">
    <dataValidation type="decimal" operator="greaterThanOrEqual" allowBlank="1" showInputMessage="1" showErrorMessage="1" error="Por favor, introduzca una cantidad." sqref="L57">
      <formula1>0</formula1>
    </dataValidation>
    <dataValidation allowBlank="1" showInputMessage="1" showErrorMessage="1" sqref="C48:E56"/>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4" manualBreakCount="4">
    <brk id="52" min="1" max="12" man="1"/>
    <brk id="65" min="2" max="11" man="1"/>
    <brk id="84" min="2" max="11" man="1"/>
    <brk id="90"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zoomScale="87" zoomScaleNormal="87" zoomScaleSheetLayoutView="69" workbookViewId="0" topLeftCell="B26">
      <selection activeCell="D42" sqref="D42:F42"/>
    </sheetView>
  </sheetViews>
  <sheetFormatPr defaultColWidth="9.28125" defaultRowHeight="15"/>
  <cols>
    <col min="1" max="1" width="3.00390625" style="7" hidden="1"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hidden="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55</v>
      </c>
      <c r="N4" s="23">
        <v>1000</v>
      </c>
    </row>
    <row r="5" spans="3:14" ht="15.75" customHeight="1" hidden="1">
      <c r="C5" s="22" t="s">
        <v>54</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55</v>
      </c>
      <c r="D8" s="18"/>
      <c r="E8" s="18"/>
      <c r="F8" s="19"/>
      <c r="G8" s="27"/>
      <c r="H8" s="27"/>
      <c r="I8" s="27"/>
      <c r="J8" s="27"/>
      <c r="K8" s="27"/>
      <c r="L8" s="27"/>
      <c r="M8" s="27"/>
      <c r="N8" s="20"/>
    </row>
    <row r="9" spans="3:14" ht="15.75" customHeight="1" hidden="1">
      <c r="C9" s="42" t="s">
        <v>120</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4:11" ht="14.25" hidden="1">
      <c r="D25" s="27"/>
      <c r="E25" s="27"/>
      <c r="F25" s="27"/>
      <c r="G25" s="20"/>
      <c r="H25" s="20"/>
      <c r="I25" s="20"/>
      <c r="J25" s="20"/>
      <c r="K25" s="20"/>
    </row>
    <row r="26" spans="4:11" ht="24.75" customHeight="1">
      <c r="D26" s="300" t="s">
        <v>241</v>
      </c>
      <c r="E26" s="301"/>
      <c r="F26" s="301"/>
      <c r="G26" s="301"/>
      <c r="H26" s="301"/>
      <c r="I26" s="301"/>
      <c r="J26" s="301"/>
      <c r="K26" s="301"/>
    </row>
    <row r="27" spans="4:11" ht="24.75" customHeight="1">
      <c r="D27" s="301"/>
      <c r="E27" s="301"/>
      <c r="F27" s="301"/>
      <c r="G27" s="301"/>
      <c r="H27" s="301"/>
      <c r="I27" s="301"/>
      <c r="J27" s="301"/>
      <c r="K27" s="301"/>
    </row>
    <row r="28" spans="4:11" ht="24.75" customHeight="1">
      <c r="D28" s="301"/>
      <c r="E28" s="301"/>
      <c r="F28" s="301"/>
      <c r="G28" s="301"/>
      <c r="H28" s="301"/>
      <c r="I28" s="301"/>
      <c r="J28" s="301"/>
      <c r="K28" s="301"/>
    </row>
    <row r="29" spans="4:11" ht="15.75" customHeight="1">
      <c r="D29" s="301"/>
      <c r="E29" s="301"/>
      <c r="F29" s="301"/>
      <c r="G29" s="301"/>
      <c r="H29" s="301"/>
      <c r="I29" s="301"/>
      <c r="J29" s="301"/>
      <c r="K29" s="301"/>
    </row>
    <row r="31" spans="3:14" ht="15" customHeight="1">
      <c r="C31" s="246" t="s">
        <v>161</v>
      </c>
      <c r="D31" s="246"/>
      <c r="E31" s="246"/>
      <c r="F31" s="246"/>
      <c r="G31" s="246"/>
      <c r="H31" s="246"/>
      <c r="I31" s="246"/>
      <c r="J31" s="246"/>
      <c r="K31" s="246"/>
      <c r="L31" s="246"/>
      <c r="M31" s="246"/>
      <c r="N31" s="246"/>
    </row>
    <row r="32" spans="3:15" s="10" customFormat="1" ht="18.75" customHeight="1">
      <c r="C32" s="246"/>
      <c r="D32" s="246"/>
      <c r="E32" s="246"/>
      <c r="F32" s="246"/>
      <c r="G32" s="246"/>
      <c r="H32" s="246"/>
      <c r="I32" s="246"/>
      <c r="J32" s="246"/>
      <c r="K32" s="246"/>
      <c r="L32" s="246"/>
      <c r="M32" s="246"/>
      <c r="N32" s="246"/>
      <c r="O32" s="7"/>
    </row>
    <row r="33" spans="4:15" s="10" customFormat="1" ht="18">
      <c r="D33" s="32"/>
      <c r="E33" s="32"/>
      <c r="F33" s="32"/>
      <c r="G33" s="32"/>
      <c r="H33" s="87"/>
      <c r="I33" s="32"/>
      <c r="J33" s="87"/>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274" t="s">
        <v>58</v>
      </c>
      <c r="D35" s="274"/>
      <c r="E35" s="274"/>
      <c r="F35" s="274"/>
      <c r="G35" s="274"/>
      <c r="H35" s="274"/>
      <c r="I35" s="274"/>
      <c r="J35" s="274"/>
      <c r="K35" s="274"/>
      <c r="L35" s="274"/>
      <c r="M35" s="274"/>
      <c r="N35" s="274"/>
    </row>
    <row r="36" spans="4:14" s="10" customFormat="1" ht="25.5" customHeight="1">
      <c r="D36" s="32"/>
      <c r="E36" s="32"/>
      <c r="F36" s="32"/>
      <c r="G36" s="32"/>
      <c r="H36" s="87"/>
      <c r="I36" s="32"/>
      <c r="J36" s="87"/>
      <c r="K36" s="32"/>
      <c r="L36" s="32"/>
      <c r="M36" s="32"/>
      <c r="N36" s="32"/>
    </row>
    <row r="37" spans="1:15" ht="49.5" customHeight="1">
      <c r="A37" s="116"/>
      <c r="B37" s="116"/>
      <c r="C37" s="192" t="s">
        <v>257</v>
      </c>
      <c r="D37" s="192"/>
      <c r="E37" s="192"/>
      <c r="F37" s="192"/>
      <c r="G37" s="192"/>
      <c r="H37" s="192"/>
      <c r="I37" s="192"/>
      <c r="J37" s="192"/>
      <c r="K37" s="192"/>
      <c r="L37" s="192"/>
      <c r="M37" s="192"/>
      <c r="N37" s="192"/>
      <c r="O37" s="10"/>
    </row>
    <row r="38" spans="1:14" ht="19.5" customHeight="1" thickBot="1">
      <c r="A38" s="10"/>
      <c r="B38" s="10"/>
      <c r="C38" s="82"/>
      <c r="D38" s="20"/>
      <c r="E38" s="20"/>
      <c r="F38" s="20"/>
      <c r="G38" s="20"/>
      <c r="H38" s="20"/>
      <c r="I38" s="20"/>
      <c r="J38" s="20"/>
      <c r="K38" s="83"/>
      <c r="L38" s="83"/>
      <c r="M38" s="83"/>
      <c r="N38" s="83"/>
    </row>
    <row r="39" spans="1:8" s="84" customFormat="1" ht="19.5" customHeight="1" thickBot="1" thickTop="1">
      <c r="A39" s="10"/>
      <c r="B39" s="10"/>
      <c r="C39" s="308" t="s">
        <v>33</v>
      </c>
      <c r="D39" s="312" t="s">
        <v>115</v>
      </c>
      <c r="E39" s="313"/>
      <c r="F39" s="314"/>
      <c r="G39" s="310" t="s">
        <v>59</v>
      </c>
      <c r="H39" s="7"/>
    </row>
    <row r="40" spans="1:7" ht="69.75" customHeight="1" thickBot="1">
      <c r="A40" s="10"/>
      <c r="B40" s="10"/>
      <c r="C40" s="309"/>
      <c r="D40" s="315"/>
      <c r="E40" s="316"/>
      <c r="F40" s="317"/>
      <c r="G40" s="311"/>
    </row>
    <row r="41" spans="1:7" ht="3.75" customHeight="1" thickBot="1">
      <c r="A41" s="10"/>
      <c r="B41" s="10"/>
      <c r="C41" s="28"/>
      <c r="D41" s="28"/>
      <c r="E41" s="28"/>
      <c r="F41" s="28"/>
      <c r="G41" s="28"/>
    </row>
    <row r="42" spans="1:7" ht="57.75" customHeight="1">
      <c r="A42" s="10"/>
      <c r="B42" s="10"/>
      <c r="C42" s="123" t="s">
        <v>163</v>
      </c>
      <c r="D42" s="306"/>
      <c r="E42" s="306"/>
      <c r="F42" s="307"/>
      <c r="G42" s="127"/>
    </row>
    <row r="43" spans="1:7" ht="57.75" customHeight="1">
      <c r="A43" s="10"/>
      <c r="B43" s="10"/>
      <c r="C43" s="123" t="s">
        <v>164</v>
      </c>
      <c r="D43" s="318"/>
      <c r="E43" s="318"/>
      <c r="F43" s="319"/>
      <c r="G43" s="127"/>
    </row>
    <row r="44" spans="1:7" ht="57.75" customHeight="1">
      <c r="A44" s="10"/>
      <c r="B44" s="10"/>
      <c r="C44" s="123" t="s">
        <v>165</v>
      </c>
      <c r="D44" s="318"/>
      <c r="E44" s="318"/>
      <c r="F44" s="319"/>
      <c r="G44" s="127"/>
    </row>
    <row r="45" spans="1:7" ht="57.75" customHeight="1">
      <c r="A45" s="10"/>
      <c r="B45" s="10"/>
      <c r="C45" s="126" t="s">
        <v>130</v>
      </c>
      <c r="D45" s="320"/>
      <c r="E45" s="320"/>
      <c r="F45" s="321"/>
      <c r="G45" s="127"/>
    </row>
    <row r="46" spans="1:7" ht="57.75" customHeight="1">
      <c r="A46" s="10"/>
      <c r="B46" s="10"/>
      <c r="C46" s="123" t="s">
        <v>226</v>
      </c>
      <c r="D46" s="322"/>
      <c r="E46" s="323"/>
      <c r="F46" s="324"/>
      <c r="G46" s="127"/>
    </row>
    <row r="47" spans="1:7" ht="57.75" customHeight="1">
      <c r="A47" s="10"/>
      <c r="B47" s="10"/>
      <c r="C47" s="145"/>
      <c r="D47" s="322"/>
      <c r="E47" s="323"/>
      <c r="F47" s="324"/>
      <c r="G47" s="127"/>
    </row>
    <row r="48" spans="1:7" ht="57.75" customHeight="1">
      <c r="A48" s="10"/>
      <c r="B48" s="10"/>
      <c r="C48" s="145"/>
      <c r="D48" s="322"/>
      <c r="E48" s="323"/>
      <c r="F48" s="324"/>
      <c r="G48" s="127"/>
    </row>
    <row r="49" spans="1:7" ht="57.75" customHeight="1">
      <c r="A49" s="10"/>
      <c r="B49" s="10"/>
      <c r="C49" s="145"/>
      <c r="D49" s="322"/>
      <c r="E49" s="323"/>
      <c r="F49" s="324"/>
      <c r="G49" s="127"/>
    </row>
    <row r="50" spans="1:7" ht="57.75" customHeight="1">
      <c r="A50" s="10"/>
      <c r="B50" s="10"/>
      <c r="C50" s="145"/>
      <c r="D50" s="322"/>
      <c r="E50" s="323"/>
      <c r="F50" s="324"/>
      <c r="G50" s="127"/>
    </row>
    <row r="51" spans="1:7" ht="57.75" customHeight="1">
      <c r="A51" s="10"/>
      <c r="B51" s="10"/>
      <c r="C51" s="145"/>
      <c r="D51" s="322"/>
      <c r="E51" s="323"/>
      <c r="F51" s="324"/>
      <c r="G51" s="127"/>
    </row>
    <row r="52" spans="1:7" ht="57.75" customHeight="1">
      <c r="A52" s="10"/>
      <c r="B52" s="10"/>
      <c r="C52" s="145"/>
      <c r="D52" s="322"/>
      <c r="E52" s="323"/>
      <c r="F52" s="324"/>
      <c r="G52" s="127"/>
    </row>
    <row r="53" spans="1:7" ht="57.75" customHeight="1">
      <c r="A53" s="10"/>
      <c r="B53" s="10"/>
      <c r="C53" s="145"/>
      <c r="D53" s="322"/>
      <c r="E53" s="323"/>
      <c r="F53" s="324"/>
      <c r="G53" s="127"/>
    </row>
    <row r="54" spans="1:13" ht="47.25" customHeight="1">
      <c r="A54" s="10"/>
      <c r="B54" s="10"/>
      <c r="C54" s="128" t="s">
        <v>166</v>
      </c>
      <c r="D54" s="326"/>
      <c r="E54" s="327"/>
      <c r="F54" s="328"/>
      <c r="G54" s="141">
        <f>G42+G43+G44+G45+G46+G47+G48+G49+G50+G51+G52+G53</f>
        <v>0</v>
      </c>
      <c r="H54" s="329" t="s">
        <v>169</v>
      </c>
      <c r="I54" s="329"/>
      <c r="J54" s="329"/>
      <c r="K54" s="329"/>
      <c r="L54" s="329"/>
      <c r="M54" s="329"/>
    </row>
    <row r="55" spans="1:13" ht="39" customHeight="1">
      <c r="A55" s="10"/>
      <c r="B55" s="10"/>
      <c r="C55" s="330" t="s">
        <v>167</v>
      </c>
      <c r="D55" s="331"/>
      <c r="E55" s="331"/>
      <c r="F55" s="332"/>
      <c r="G55" s="144">
        <f>'2 Calidad Operación'!L121</f>
        <v>0</v>
      </c>
      <c r="H55" s="329"/>
      <c r="I55" s="329"/>
      <c r="J55" s="329"/>
      <c r="K55" s="329"/>
      <c r="L55" s="329"/>
      <c r="M55" s="329"/>
    </row>
    <row r="56" spans="1:13" ht="44.25" customHeight="1">
      <c r="A56" s="10"/>
      <c r="B56" s="10"/>
      <c r="C56" s="333" t="s">
        <v>168</v>
      </c>
      <c r="D56" s="333"/>
      <c r="E56" s="333"/>
      <c r="F56" s="333"/>
      <c r="G56" s="142">
        <f>IF(G54-G55&lt;0,0,G54-G55)</f>
        <v>0</v>
      </c>
      <c r="H56" s="329"/>
      <c r="I56" s="329"/>
      <c r="J56" s="329"/>
      <c r="K56" s="329"/>
      <c r="L56" s="329"/>
      <c r="M56" s="329"/>
    </row>
    <row r="57" spans="1:13" ht="29.25" customHeight="1">
      <c r="A57" s="10"/>
      <c r="B57" s="10"/>
      <c r="C57" s="138"/>
      <c r="D57" s="139"/>
      <c r="E57" s="139"/>
      <c r="F57" s="124"/>
      <c r="G57" s="125"/>
      <c r="H57" s="74"/>
      <c r="I57" s="74"/>
      <c r="J57" s="74"/>
      <c r="K57" s="74"/>
      <c r="L57" s="74"/>
      <c r="M57" s="74"/>
    </row>
    <row r="58" spans="1:7" ht="84.75" customHeight="1">
      <c r="A58" s="10"/>
      <c r="B58" s="10"/>
      <c r="C58" s="334" t="s">
        <v>239</v>
      </c>
      <c r="D58" s="334"/>
      <c r="E58" s="334"/>
      <c r="F58" s="334"/>
      <c r="G58" s="334"/>
    </row>
    <row r="59" spans="1:7" ht="57.75" customHeight="1">
      <c r="A59" s="10"/>
      <c r="B59" s="10"/>
      <c r="C59" s="325"/>
      <c r="D59" s="325"/>
      <c r="E59" s="325"/>
      <c r="F59" s="325"/>
      <c r="G59" s="325"/>
    </row>
    <row r="60" spans="1:7" ht="3.75" customHeight="1">
      <c r="A60" s="10"/>
      <c r="B60" s="10"/>
      <c r="C60" s="325"/>
      <c r="D60" s="325"/>
      <c r="E60" s="325"/>
      <c r="F60" s="325"/>
      <c r="G60" s="325"/>
    </row>
    <row r="61" spans="1:8" ht="3.75" customHeight="1">
      <c r="A61" s="10"/>
      <c r="B61" s="10"/>
      <c r="C61" s="325"/>
      <c r="D61" s="325"/>
      <c r="E61" s="325"/>
      <c r="F61" s="325"/>
      <c r="G61" s="325"/>
      <c r="H61" s="28"/>
    </row>
    <row r="62" spans="1:8" ht="3.75" customHeight="1">
      <c r="A62" s="10"/>
      <c r="B62" s="10"/>
      <c r="C62" s="325"/>
      <c r="D62" s="325"/>
      <c r="E62" s="325"/>
      <c r="F62" s="325"/>
      <c r="G62" s="325"/>
      <c r="H62" s="28"/>
    </row>
    <row r="63" spans="1:7" ht="15" customHeight="1" hidden="1">
      <c r="A63" s="10"/>
      <c r="B63" s="10"/>
      <c r="C63" s="325"/>
      <c r="D63" s="325"/>
      <c r="E63" s="325"/>
      <c r="F63" s="325"/>
      <c r="G63" s="325"/>
    </row>
    <row r="64" spans="1:7" ht="15" customHeight="1" hidden="1">
      <c r="A64" s="10"/>
      <c r="B64" s="10"/>
      <c r="C64" s="325"/>
      <c r="D64" s="325"/>
      <c r="E64" s="325"/>
      <c r="F64" s="325"/>
      <c r="G64" s="325"/>
    </row>
    <row r="65" spans="1:7" ht="15" customHeight="1" hidden="1">
      <c r="A65" s="10"/>
      <c r="B65" s="10"/>
      <c r="C65" s="325"/>
      <c r="D65" s="325"/>
      <c r="E65" s="325"/>
      <c r="F65" s="325"/>
      <c r="G65" s="325"/>
    </row>
    <row r="66" spans="1:14" ht="15" customHeight="1" hidden="1">
      <c r="A66" s="10"/>
      <c r="B66" s="10"/>
      <c r="C66" s="325"/>
      <c r="D66" s="325"/>
      <c r="E66" s="325"/>
      <c r="F66" s="325"/>
      <c r="G66" s="325"/>
      <c r="H66" s="20"/>
      <c r="I66" s="20"/>
      <c r="J66" s="20"/>
      <c r="K66" s="20"/>
      <c r="L66" s="20"/>
      <c r="M66" s="20"/>
      <c r="N66" s="20"/>
    </row>
    <row r="67" spans="3:7" ht="14.25">
      <c r="C67" s="325"/>
      <c r="D67" s="325"/>
      <c r="E67" s="325"/>
      <c r="F67" s="325"/>
      <c r="G67" s="325"/>
    </row>
    <row r="68" spans="3:7" ht="14.25">
      <c r="C68" s="325"/>
      <c r="D68" s="325"/>
      <c r="E68" s="325"/>
      <c r="F68" s="325"/>
      <c r="G68" s="325"/>
    </row>
    <row r="69" spans="3:7" ht="14.25">
      <c r="C69" s="325"/>
      <c r="D69" s="325"/>
      <c r="E69" s="325"/>
      <c r="F69" s="325"/>
      <c r="G69" s="325"/>
    </row>
    <row r="70" spans="3:7" ht="14.25">
      <c r="C70" s="325"/>
      <c r="D70" s="325"/>
      <c r="E70" s="325"/>
      <c r="F70" s="325"/>
      <c r="G70" s="325"/>
    </row>
    <row r="71" spans="3:7" ht="14.25">
      <c r="C71" s="325"/>
      <c r="D71" s="325"/>
      <c r="E71" s="325"/>
      <c r="F71" s="325"/>
      <c r="G71" s="325"/>
    </row>
    <row r="72" spans="3:7" ht="14.25">
      <c r="C72" s="325"/>
      <c r="D72" s="325"/>
      <c r="E72" s="325"/>
      <c r="F72" s="325"/>
      <c r="G72" s="325"/>
    </row>
    <row r="73" spans="3:7" ht="14.25">
      <c r="C73" s="325"/>
      <c r="D73" s="325"/>
      <c r="E73" s="325"/>
      <c r="F73" s="325"/>
      <c r="G73" s="325"/>
    </row>
    <row r="74" spans="3:7" ht="14.25">
      <c r="C74" s="325"/>
      <c r="D74" s="325"/>
      <c r="E74" s="325"/>
      <c r="F74" s="325"/>
      <c r="G74" s="325"/>
    </row>
    <row r="75" spans="3:7" ht="14.25">
      <c r="C75" s="325"/>
      <c r="D75" s="325"/>
      <c r="E75" s="325"/>
      <c r="F75" s="325"/>
      <c r="G75" s="325"/>
    </row>
    <row r="76" spans="3:7" ht="14.25">
      <c r="C76" s="325"/>
      <c r="D76" s="325"/>
      <c r="E76" s="325"/>
      <c r="F76" s="325"/>
      <c r="G76" s="325"/>
    </row>
    <row r="77" spans="3:7" ht="14.25">
      <c r="C77" s="325"/>
      <c r="D77" s="325"/>
      <c r="E77" s="325"/>
      <c r="F77" s="325"/>
      <c r="G77" s="325"/>
    </row>
    <row r="78" spans="3:7" ht="14.25">
      <c r="C78" s="325"/>
      <c r="D78" s="325"/>
      <c r="E78" s="325"/>
      <c r="F78" s="325"/>
      <c r="G78" s="325"/>
    </row>
    <row r="79" spans="3:7" ht="14.25">
      <c r="C79" s="325"/>
      <c r="D79" s="325"/>
      <c r="E79" s="325"/>
      <c r="F79" s="325"/>
      <c r="G79" s="325"/>
    </row>
    <row r="80" spans="3:15" ht="14.25">
      <c r="C80" s="325"/>
      <c r="D80" s="325"/>
      <c r="E80" s="325"/>
      <c r="F80" s="325"/>
      <c r="G80" s="325"/>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52:F52"/>
    <mergeCell ref="D53:F53"/>
    <mergeCell ref="C59:G80"/>
    <mergeCell ref="D54:F54"/>
    <mergeCell ref="H54:M56"/>
    <mergeCell ref="C55:F55"/>
    <mergeCell ref="C56:F56"/>
    <mergeCell ref="C58:G58"/>
    <mergeCell ref="D43:F43"/>
    <mergeCell ref="D44:F44"/>
    <mergeCell ref="D45:F45"/>
    <mergeCell ref="D48:F48"/>
    <mergeCell ref="D50:F50"/>
    <mergeCell ref="D51:F51"/>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7">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2" manualBreakCount="2">
    <brk id="37" min="1" max="13" man="1"/>
    <brk id="58" min="1" max="13"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5"/>
      <c r="C2" s="95"/>
      <c r="D2" s="95"/>
      <c r="E2" s="95"/>
      <c r="F2" s="95"/>
      <c r="G2" s="95"/>
      <c r="H2" s="95"/>
      <c r="I2" s="95"/>
      <c r="J2" s="95"/>
      <c r="K2" s="30"/>
    </row>
    <row r="3" s="7" customFormat="1" ht="29.25" customHeight="1">
      <c r="B3" s="96" t="s">
        <v>113</v>
      </c>
    </row>
    <row r="4" s="7" customFormat="1" ht="14.25"/>
    <row r="5" spans="2:11" s="100" customFormat="1" ht="33" customHeight="1">
      <c r="B5" s="97" t="s">
        <v>110</v>
      </c>
      <c r="C5" s="7"/>
      <c r="D5" s="98"/>
      <c r="E5" s="98"/>
      <c r="F5" s="98"/>
      <c r="G5" s="98"/>
      <c r="H5" s="98"/>
      <c r="I5" s="98"/>
      <c r="J5" s="98"/>
      <c r="K5" s="99"/>
    </row>
    <row r="6" spans="2:11" s="101" customFormat="1" ht="18.75" customHeight="1">
      <c r="B6" s="98"/>
      <c r="C6" s="7"/>
      <c r="D6" s="98"/>
      <c r="E6" s="98"/>
      <c r="F6" s="98"/>
      <c r="G6" s="98"/>
      <c r="H6" s="98"/>
      <c r="I6" s="98"/>
      <c r="J6" s="98"/>
      <c r="K6" s="99"/>
    </row>
    <row r="7" spans="1:2" ht="24.75" customHeight="1">
      <c r="A7" s="102"/>
      <c r="B7" s="104" t="s">
        <v>111</v>
      </c>
    </row>
    <row r="8" ht="19.5" customHeight="1">
      <c r="B8" s="105" t="s">
        <v>63</v>
      </c>
    </row>
    <row r="9" ht="19.5" customHeight="1">
      <c r="B9" s="106">
        <f>'1.Datos_Básicos'!C73</f>
        <v>0</v>
      </c>
    </row>
    <row r="10" ht="19.5" customHeight="1">
      <c r="B10" s="105" t="s">
        <v>64</v>
      </c>
    </row>
    <row r="11" ht="19.5" customHeight="1">
      <c r="B11" s="106">
        <f>'1.Datos_Básicos'!I73</f>
        <v>0</v>
      </c>
    </row>
    <row r="12" ht="19.5" customHeight="1">
      <c r="B12" s="105" t="s">
        <v>65</v>
      </c>
    </row>
    <row r="13" ht="19.5" customHeight="1">
      <c r="B13" s="106">
        <f>'1.Datos_Básicos'!F34</f>
        <v>0</v>
      </c>
    </row>
    <row r="14" ht="19.5" customHeight="1">
      <c r="B14" s="105" t="s">
        <v>66</v>
      </c>
    </row>
    <row r="15" ht="19.5" customHeight="1">
      <c r="B15" s="106">
        <f>'1.Datos_Básicos'!M36</f>
        <v>0</v>
      </c>
    </row>
    <row r="16" ht="19.5" customHeight="1">
      <c r="B16" s="105" t="s">
        <v>67</v>
      </c>
    </row>
    <row r="17" ht="19.5" customHeight="1">
      <c r="B17" s="107">
        <f>'1.Datos_Básicos'!I42</f>
        <v>0</v>
      </c>
    </row>
    <row r="18" ht="19.5" customHeight="1">
      <c r="B18" s="105" t="s">
        <v>68</v>
      </c>
    </row>
    <row r="19" ht="19.5" customHeight="1">
      <c r="B19" s="107">
        <f>'1.Datos_Básicos'!F44</f>
        <v>0</v>
      </c>
    </row>
    <row r="20" ht="19.5" customHeight="1">
      <c r="B20" s="105" t="s">
        <v>69</v>
      </c>
    </row>
    <row r="21" ht="19.5" customHeight="1">
      <c r="B21" s="106">
        <f>'1.Datos_Básicos'!K44</f>
        <v>0</v>
      </c>
    </row>
    <row r="22" ht="19.5" customHeight="1">
      <c r="B22" s="105" t="s">
        <v>70</v>
      </c>
    </row>
    <row r="23" ht="19.5" customHeight="1">
      <c r="B23" s="106">
        <f>'1.Datos_Básicos'!C52</f>
        <v>0</v>
      </c>
    </row>
    <row r="24" ht="19.5" customHeight="1">
      <c r="B24" s="105" t="s">
        <v>71</v>
      </c>
    </row>
    <row r="25" ht="19.5" customHeight="1">
      <c r="B25" s="106">
        <f>'1.Datos_Básicos'!G61</f>
        <v>0</v>
      </c>
    </row>
    <row r="26" ht="19.5" customHeight="1">
      <c r="B26" s="105" t="s">
        <v>72</v>
      </c>
    </row>
    <row r="27" ht="19.5" customHeight="1">
      <c r="B27" s="106">
        <f>'1.Datos_Básicos'!E63</f>
        <v>0</v>
      </c>
    </row>
    <row r="28" ht="19.5" customHeight="1">
      <c r="B28" s="105" t="s">
        <v>73</v>
      </c>
    </row>
    <row r="29" ht="19.5" customHeight="1">
      <c r="B29" s="107">
        <f>'1.Datos_Básicos'!E65</f>
        <v>0</v>
      </c>
    </row>
    <row r="30" ht="19.5" customHeight="1">
      <c r="B30" s="105" t="s">
        <v>74</v>
      </c>
    </row>
    <row r="31" ht="19.5" customHeight="1">
      <c r="B31" s="107">
        <f>'1.Datos_Básicos'!E67</f>
        <v>0</v>
      </c>
    </row>
    <row r="32" ht="19.5" customHeight="1">
      <c r="B32" s="105" t="s">
        <v>105</v>
      </c>
    </row>
    <row r="33" ht="19.5" customHeight="1">
      <c r="B33" s="108" t="e">
        <f>'3. Impacto Operación'!#REF!</f>
        <v>#REF!</v>
      </c>
    </row>
    <row r="34" ht="19.5" customHeight="1">
      <c r="B34" s="105" t="s">
        <v>106</v>
      </c>
    </row>
    <row r="35" ht="19.5" customHeight="1">
      <c r="B35" s="106" t="e">
        <f>'3. Impacto Operación'!#REF!</f>
        <v>#REF!</v>
      </c>
    </row>
    <row r="36" ht="19.5" customHeight="1">
      <c r="B36" s="105" t="s">
        <v>75</v>
      </c>
    </row>
    <row r="37" ht="19.5" customHeight="1">
      <c r="B37" s="109" t="e">
        <f>'3. Impacto Operación'!#REF!</f>
        <v>#REF!</v>
      </c>
    </row>
    <row r="38" ht="19.5" customHeight="1">
      <c r="B38" s="105" t="s">
        <v>76</v>
      </c>
    </row>
    <row r="39" ht="19.5" customHeight="1">
      <c r="B39" s="109" t="e">
        <f>'3. Impacto Operación'!#REF!</f>
        <v>#REF!</v>
      </c>
    </row>
    <row r="40" ht="19.5" customHeight="1">
      <c r="B40" s="105" t="s">
        <v>77</v>
      </c>
    </row>
    <row r="41" ht="19.5" customHeight="1">
      <c r="B41" s="106" t="e">
        <f>#REF!</f>
        <v>#REF!</v>
      </c>
    </row>
    <row r="42" ht="19.5" customHeight="1">
      <c r="B42" s="105" t="s">
        <v>78</v>
      </c>
    </row>
    <row r="43" ht="19.5" customHeight="1">
      <c r="B43" s="106" t="e">
        <f>#REF!</f>
        <v>#REF!</v>
      </c>
    </row>
    <row r="44" ht="19.5" customHeight="1">
      <c r="B44" s="105" t="s">
        <v>79</v>
      </c>
    </row>
    <row r="45" ht="19.5" customHeight="1">
      <c r="B45" s="106" t="e">
        <f>'4.Presupuesto_Financiación'!#REF!</f>
        <v>#REF!</v>
      </c>
    </row>
    <row r="46" ht="19.5" customHeight="1">
      <c r="B46" s="105" t="s">
        <v>80</v>
      </c>
    </row>
    <row r="47" ht="19.5" customHeight="1">
      <c r="B47" s="106" t="e">
        <f>'4.Presupuesto_Financiación'!#REF!</f>
        <v>#REF!</v>
      </c>
    </row>
    <row r="48" ht="19.5" customHeight="1">
      <c r="B48" s="105" t="s">
        <v>81</v>
      </c>
    </row>
    <row r="49" ht="19.5" customHeight="1">
      <c r="B49" s="106" t="e">
        <f>'4.Presupuesto_Financiación'!#REF!</f>
        <v>#REF!</v>
      </c>
    </row>
    <row r="50" ht="19.5" customHeight="1">
      <c r="B50" s="105" t="s">
        <v>82</v>
      </c>
    </row>
    <row r="51" ht="19.5" customHeight="1">
      <c r="B51" s="106" t="e">
        <f>'4.Presupuesto_Financiación'!#REF!</f>
        <v>#REF!</v>
      </c>
    </row>
    <row r="52" ht="19.5" customHeight="1">
      <c r="B52" s="110"/>
    </row>
    <row r="53" ht="24.75" customHeight="1">
      <c r="B53" s="104" t="s">
        <v>21</v>
      </c>
    </row>
    <row r="54" s="6" customFormat="1" ht="77.25" customHeight="1">
      <c r="B54" s="103" t="str">
        <f>CONCATENATE(" • Reseña de la entidad: ",'1.Datos_Básicos'!C76)</f>
        <v> • Reseña de la entidad: </v>
      </c>
    </row>
    <row r="55" ht="45" customHeight="1">
      <c r="B55" s="103" t="str">
        <f>CONCATENATE(" • Objeto del proyecto: ",'1.Datos_Básicos'!C52)</f>
        <v> • Objeto del proyecto: </v>
      </c>
    </row>
    <row r="56" ht="150" customHeight="1">
      <c r="B56" s="103" t="e">
        <f>CONCATENATE(" • Resumen del proyecto:  ",'3. Impacto Operación'!#REF!)</f>
        <v>#REF!</v>
      </c>
    </row>
    <row r="57" ht="39.75" customHeight="1">
      <c r="B57" s="103" t="e">
        <f>CONCATENATE(" • Actividad prevista 1:  ",'3. Impacto Operación'!#REF!)</f>
        <v>#REF!</v>
      </c>
    </row>
    <row r="58" ht="39.75" customHeight="1">
      <c r="B58" s="115" t="e">
        <f>CONCATENATE(" • Actividad prevista 2:  ",'3. Impacto Operación'!#REF!)</f>
        <v>#REF!</v>
      </c>
    </row>
    <row r="59" ht="39.75" customHeight="1">
      <c r="B59" s="115" t="e">
        <f>CONCATENATE(" • Actividad prevista 3:  ",'3. Impacto Operación'!#REF!)</f>
        <v>#REF!</v>
      </c>
    </row>
    <row r="60" ht="39.75" customHeight="1">
      <c r="B60" s="115" t="e">
        <f>CONCATENATE(" • Actividad prevista 4:  ",'3. Impacto Operación'!#REF!)</f>
        <v>#REF!</v>
      </c>
    </row>
    <row r="61" ht="39.75" customHeight="1">
      <c r="B61" s="115" t="e">
        <f>CONCATENATE(" • Actividad prevista 5:  ",'3. Impacto Operación'!#REF!)</f>
        <v>#REF!</v>
      </c>
    </row>
    <row r="62" ht="39.75" customHeight="1">
      <c r="B62" s="115" t="e">
        <f>CONCATENATE(" • Actividad prevista 6:  ",'3. Impacto Operación'!#REF!)</f>
        <v>#REF!</v>
      </c>
    </row>
    <row r="63" ht="39.75" customHeight="1">
      <c r="B63" s="115" t="e">
        <f>CONCATENATE(" • Actividad prevista 7:  ",'3. Impacto Operación'!#REF!)</f>
        <v>#REF!</v>
      </c>
    </row>
    <row r="64" ht="39.75" customHeight="1">
      <c r="B64" s="115" t="e">
        <f>CONCATENATE(" • Actividad prevista 8:  ",'3. Impacto Operación'!#REF!)</f>
        <v>#REF!</v>
      </c>
    </row>
    <row r="65" ht="39.75" customHeight="1">
      <c r="B65" s="115" t="e">
        <f>CONCATENATE(" • Actividad prevista 9:  ",'3. Impacto Operación'!#REF!)</f>
        <v>#REF!</v>
      </c>
    </row>
    <row r="66" ht="39.75" customHeight="1">
      <c r="B66" s="115" t="e">
        <f>CONCATENATE(" • Actividad prevista 10:  ",'3. Impacto Operación'!#REF!)</f>
        <v>#REF!</v>
      </c>
    </row>
    <row r="67" ht="44.25" customHeight="1">
      <c r="B67" s="103" t="e">
        <f>CONCATENATE(" • Ámbito de actuación: ",DatosBásicos_SAP!B41)</f>
        <v>#REF!</v>
      </c>
    </row>
    <row r="68" ht="59.25" customHeight="1">
      <c r="B68" s="103" t="e">
        <f>CONCATENATE(" • Presupuesto: ",'4.Presupuesto_Financiación'!#REF!,"   • Solicitud a Fundación ONCE: ",'4.Presupuesto_Financiación'!#REF!,"   • Financiación propia: ",'4.Presupuesto_Financiación'!#REF!,"   • Otra financiación: ",'4.Presupuesto_Financiación'!#REF!)</f>
        <v>#REF!</v>
      </c>
    </row>
    <row r="69" ht="94.5" customHeight="1">
      <c r="B69" s="103" t="e">
        <f>CONCATENATE(" • Colectivo objetivo: ",'3. Impacto Operación'!#REF!)</f>
        <v>#REF!</v>
      </c>
    </row>
    <row r="70" ht="30" customHeight="1">
      <c r="B70" s="111" t="e">
        <f>'3. Impacto Operación'!#REF!</f>
        <v>#REF!</v>
      </c>
    </row>
    <row r="71" ht="30" customHeight="1">
      <c r="B71" s="111" t="e">
        <f>'3. Impacto Operación'!#REF!</f>
        <v>#REF!</v>
      </c>
    </row>
    <row r="72" ht="19.5" customHeight="1">
      <c r="B72" s="112"/>
    </row>
    <row r="73" ht="24.75" customHeight="1">
      <c r="B73" s="113" t="s">
        <v>112</v>
      </c>
    </row>
    <row r="74" ht="19.5" customHeight="1">
      <c r="B74" s="105" t="s">
        <v>98</v>
      </c>
    </row>
    <row r="75" ht="19.5" customHeight="1">
      <c r="B75" s="106" t="e">
        <f>'3. Impacto Operación'!#REF!</f>
        <v>#REF!</v>
      </c>
    </row>
    <row r="76" ht="19.5" customHeight="1">
      <c r="B76" s="114" t="s">
        <v>97</v>
      </c>
    </row>
    <row r="77" ht="19.5" customHeight="1">
      <c r="B77" s="106" t="e">
        <f>'3. Impacto Operación'!#REF!</f>
        <v>#REF!</v>
      </c>
    </row>
    <row r="78" ht="19.5" customHeight="1">
      <c r="B78" s="105" t="s">
        <v>96</v>
      </c>
    </row>
    <row r="79" ht="19.5" customHeight="1">
      <c r="B79" s="106" t="e">
        <f>'3. Impacto Operación'!#REF!</f>
        <v>#REF!</v>
      </c>
    </row>
    <row r="80" ht="19.5" customHeight="1">
      <c r="B80" s="105" t="s">
        <v>95</v>
      </c>
    </row>
    <row r="81" ht="19.5" customHeight="1">
      <c r="B81" s="106" t="e">
        <f>'3. Impacto Operación'!#REF!</f>
        <v>#REF!</v>
      </c>
    </row>
    <row r="82" ht="19.5" customHeight="1">
      <c r="B82" s="105" t="s">
        <v>94</v>
      </c>
    </row>
    <row r="83" ht="19.5" customHeight="1">
      <c r="B83" s="106" t="e">
        <f>'3. Impacto Operación'!#REF!</f>
        <v>#REF!</v>
      </c>
    </row>
    <row r="84" ht="19.5" customHeight="1">
      <c r="B84" s="105" t="s">
        <v>93</v>
      </c>
    </row>
    <row r="85" ht="19.5" customHeight="1">
      <c r="B85" s="106" t="e">
        <f>'3. Impacto Operación'!#REF!</f>
        <v>#REF!</v>
      </c>
    </row>
    <row r="86" ht="19.5" customHeight="1">
      <c r="B86" s="105" t="s">
        <v>92</v>
      </c>
    </row>
    <row r="87" ht="19.5" customHeight="1">
      <c r="B87" s="106" t="e">
        <f>'3. Impacto Operación'!#REF!</f>
        <v>#REF!</v>
      </c>
    </row>
    <row r="88" ht="19.5" customHeight="1">
      <c r="B88" s="105" t="s">
        <v>91</v>
      </c>
    </row>
    <row r="89" ht="19.5" customHeight="1">
      <c r="B89" s="106" t="e">
        <f>'3. Impacto Operación'!#REF!</f>
        <v>#REF!</v>
      </c>
    </row>
    <row r="90" ht="19.5" customHeight="1">
      <c r="B90" s="105" t="s">
        <v>90</v>
      </c>
    </row>
    <row r="91" ht="19.5" customHeight="1">
      <c r="B91" s="106" t="e">
        <f>'3. Impacto Operación'!#REF!</f>
        <v>#REF!</v>
      </c>
    </row>
    <row r="92" ht="19.5" customHeight="1">
      <c r="B92" s="105" t="s">
        <v>89</v>
      </c>
    </row>
    <row r="93" ht="19.5" customHeight="1">
      <c r="B93" s="106" t="e">
        <f>'3. Impacto Operación'!#REF!</f>
        <v>#REF!</v>
      </c>
    </row>
    <row r="94" ht="19.5" customHeight="1">
      <c r="B94" s="105" t="s">
        <v>86</v>
      </c>
    </row>
    <row r="95" ht="19.5" customHeight="1">
      <c r="B95" s="109" t="e">
        <f>'3. Impacto Operación'!#REF!</f>
        <v>#REF!</v>
      </c>
    </row>
    <row r="96" ht="19.5" customHeight="1">
      <c r="B96" s="105" t="s">
        <v>87</v>
      </c>
    </row>
    <row r="97" ht="19.5" customHeight="1">
      <c r="B97" s="109" t="e">
        <f>'3. Impacto Operación'!#REF!</f>
        <v>#REF!</v>
      </c>
    </row>
    <row r="98" ht="19.5" customHeight="1">
      <c r="B98" s="105" t="s">
        <v>83</v>
      </c>
    </row>
    <row r="99" ht="19.5" customHeight="1">
      <c r="B99" s="106" t="e">
        <f>'3. Impacto Operación'!#REF!</f>
        <v>#REF!</v>
      </c>
    </row>
    <row r="100" ht="19.5" customHeight="1">
      <c r="B100" s="105" t="s">
        <v>99</v>
      </c>
    </row>
    <row r="101" ht="19.5" customHeight="1">
      <c r="B101" s="106">
        <f>'3. Impacto Operación'!C47</f>
        <v>0</v>
      </c>
    </row>
    <row r="102" ht="19.5" customHeight="1">
      <c r="B102" s="105" t="s">
        <v>100</v>
      </c>
    </row>
    <row r="103" ht="19.5" customHeight="1">
      <c r="B103" s="106">
        <f>'3. Impacto Operación'!C48</f>
        <v>0</v>
      </c>
    </row>
    <row r="104" ht="19.5" customHeight="1">
      <c r="B104" s="105" t="s">
        <v>101</v>
      </c>
    </row>
    <row r="105" ht="19.5" customHeight="1">
      <c r="B105" s="106">
        <f>'3. Impacto Operación'!C49</f>
        <v>0</v>
      </c>
    </row>
    <row r="106" ht="19.5" customHeight="1">
      <c r="B106" s="105" t="s">
        <v>102</v>
      </c>
    </row>
    <row r="107" ht="19.5" customHeight="1">
      <c r="B107" s="106">
        <f>'3. Impacto Operación'!C50</f>
        <v>0</v>
      </c>
    </row>
    <row r="108" ht="19.5" customHeight="1">
      <c r="B108" s="105" t="s">
        <v>103</v>
      </c>
    </row>
    <row r="109" ht="19.5" customHeight="1">
      <c r="B109" s="106">
        <f>'3. Impacto Operación'!C51</f>
        <v>0</v>
      </c>
    </row>
    <row r="110" ht="19.5" customHeight="1">
      <c r="B110" s="105" t="s">
        <v>104</v>
      </c>
    </row>
    <row r="111" ht="19.5" customHeight="1">
      <c r="B111" s="106">
        <f>'3. Impacto Operación'!C52</f>
        <v>0</v>
      </c>
    </row>
    <row r="112" ht="19.5" customHeight="1">
      <c r="B112" s="105" t="s">
        <v>139</v>
      </c>
    </row>
    <row r="113" ht="19.5" customHeight="1">
      <c r="B113" s="106">
        <f>'3. Impacto Operación'!C53</f>
        <v>0</v>
      </c>
    </row>
    <row r="114" ht="19.5" customHeight="1">
      <c r="B114" s="105" t="s">
        <v>140</v>
      </c>
    </row>
    <row r="115" ht="19.5" customHeight="1">
      <c r="B115" s="106">
        <f>'3. Impacto Operación'!C54</f>
        <v>0</v>
      </c>
    </row>
    <row r="116" ht="19.5" customHeight="1">
      <c r="B116" s="105" t="s">
        <v>141</v>
      </c>
    </row>
    <row r="117" ht="19.5" customHeight="1">
      <c r="B117" s="106">
        <f>'3. Impacto Operación'!C55</f>
        <v>0</v>
      </c>
    </row>
    <row r="118" ht="19.5" customHeight="1">
      <c r="B118" s="105" t="s">
        <v>142</v>
      </c>
    </row>
    <row r="119" ht="19.5" customHeight="1">
      <c r="B119" s="106">
        <f>'3. Impacto Operación'!C56</f>
        <v>0</v>
      </c>
    </row>
    <row r="120" ht="19.5" customHeight="1">
      <c r="B120" s="105" t="s">
        <v>143</v>
      </c>
    </row>
    <row r="121" ht="19.5" customHeight="1">
      <c r="B121" s="106">
        <f>'3. Impacto Operación'!F47</f>
        <v>0</v>
      </c>
    </row>
    <row r="122" ht="19.5" customHeight="1">
      <c r="B122" s="105" t="s">
        <v>144</v>
      </c>
    </row>
    <row r="123" ht="19.5" customHeight="1">
      <c r="B123" s="106">
        <f>'3. Impacto Operación'!F48</f>
        <v>0</v>
      </c>
    </row>
    <row r="124" ht="19.5" customHeight="1">
      <c r="B124" s="105" t="s">
        <v>145</v>
      </c>
    </row>
    <row r="125" ht="19.5" customHeight="1">
      <c r="B125" s="106">
        <f>'3. Impacto Operación'!F49</f>
        <v>0</v>
      </c>
    </row>
    <row r="126" ht="19.5" customHeight="1">
      <c r="B126" s="105" t="s">
        <v>146</v>
      </c>
    </row>
    <row r="127" ht="19.5" customHeight="1">
      <c r="B127" s="106">
        <f>'3. Impacto Operación'!F50</f>
        <v>0</v>
      </c>
    </row>
    <row r="128" ht="19.5" customHeight="1">
      <c r="B128" s="105" t="s">
        <v>147</v>
      </c>
    </row>
    <row r="129" ht="19.5" customHeight="1">
      <c r="B129" s="106">
        <f>'3. Impacto Operación'!F51</f>
        <v>0</v>
      </c>
    </row>
    <row r="130" ht="19.5" customHeight="1">
      <c r="B130" s="105" t="s">
        <v>148</v>
      </c>
    </row>
    <row r="131" ht="19.5" customHeight="1">
      <c r="B131" s="106">
        <f>'3. Impacto Operación'!F52</f>
        <v>0</v>
      </c>
    </row>
    <row r="132" ht="19.5" customHeight="1">
      <c r="B132" s="105" t="s">
        <v>149</v>
      </c>
    </row>
    <row r="133" ht="19.5" customHeight="1">
      <c r="B133" s="106">
        <f>'3. Impacto Operación'!F53</f>
        <v>0</v>
      </c>
    </row>
    <row r="134" ht="19.5" customHeight="1">
      <c r="B134" s="105" t="s">
        <v>150</v>
      </c>
    </row>
    <row r="135" ht="19.5" customHeight="1">
      <c r="B135" s="106">
        <f>'3. Impacto Operación'!F54</f>
        <v>0</v>
      </c>
    </row>
    <row r="136" ht="19.5" customHeight="1">
      <c r="B136" s="105" t="s">
        <v>151</v>
      </c>
    </row>
    <row r="137" ht="19.5" customHeight="1">
      <c r="B137" s="106">
        <f>'3. Impacto Operación'!F55</f>
        <v>0</v>
      </c>
    </row>
    <row r="138" ht="19.5" customHeight="1">
      <c r="B138" s="105" t="s">
        <v>152</v>
      </c>
    </row>
    <row r="139" ht="19.5" customHeight="1">
      <c r="B139" s="106">
        <f>'3. Impacto Operación'!F56</f>
        <v>0</v>
      </c>
    </row>
    <row r="140" ht="19.5" customHeight="1">
      <c r="B140" s="105" t="s">
        <v>85</v>
      </c>
    </row>
    <row r="141" ht="19.5" customHeight="1">
      <c r="B141" s="106" t="e">
        <f>#REF!</f>
        <v>#REF!</v>
      </c>
    </row>
    <row r="142" ht="19.5" customHeight="1">
      <c r="B142" s="105" t="s">
        <v>88</v>
      </c>
    </row>
    <row r="143" ht="19.5" customHeight="1">
      <c r="B143" s="106" t="e">
        <f>#REF!</f>
        <v>#REF!</v>
      </c>
    </row>
    <row r="144" ht="19.5" customHeight="1">
      <c r="B144" s="105" t="s">
        <v>84</v>
      </c>
    </row>
    <row r="145" spans="1:2" ht="19.5" customHeight="1">
      <c r="A145" s="102"/>
      <c r="B145" s="106"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2023-02-09T11:37:17Z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